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ntb-my.sharepoint.com/personal/emihok_hntb_com/Documents/Documents/8.28.2024 Ariel MTA Verification/2018 TMCs/2018 TMCs/"/>
    </mc:Choice>
  </mc:AlternateContent>
  <xr:revisionPtr revIDLastSave="1" documentId="13_ncr:1_{92F1AB9F-B235-48AF-81C7-755A919FE8D6}" xr6:coauthVersionLast="47" xr6:coauthVersionMax="47" xr10:uidLastSave="{7F2D9731-54A1-4A3C-933D-4AC1DAEF2D65}"/>
  <bookViews>
    <workbookView xWindow="29280" yWindow="-4215" windowWidth="27000" windowHeight="15720" xr2:uid="{1E427798-CCCE-4194-9E1A-C0836BC46E87}"/>
  </bookViews>
  <sheets>
    <sheet name="All" sheetId="2" r:id="rId1"/>
    <sheet name="HV" sheetId="3" r:id="rId2"/>
    <sheet name="Summary" sheetId="4" r:id="rId3"/>
    <sheet name="PM Peak Summary - 2021" sheetId="5" r:id="rId4"/>
    <sheet name="PM Peak Summary - 2018" sheetId="7" r:id="rId5"/>
    <sheet name="PM Peak Summary - 2021 (HV)" sheetId="8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" i="8" l="1"/>
  <c r="D13" i="8"/>
  <c r="E13" i="8"/>
  <c r="F13" i="8"/>
  <c r="F14" i="8" s="1"/>
  <c r="G13" i="8"/>
  <c r="H13" i="8"/>
  <c r="I13" i="8"/>
  <c r="J13" i="8"/>
  <c r="K13" i="8"/>
  <c r="L13" i="8"/>
  <c r="M13" i="8"/>
  <c r="N13" i="8"/>
  <c r="N14" i="8" s="1"/>
  <c r="O13" i="8"/>
  <c r="P13" i="8"/>
  <c r="Q13" i="8"/>
  <c r="B13" i="8"/>
  <c r="B14" i="8" s="1"/>
  <c r="J14" i="8"/>
  <c r="B3" i="7" l="1"/>
  <c r="O13" i="7"/>
  <c r="P13" i="7"/>
  <c r="N13" i="7"/>
  <c r="K13" i="7"/>
  <c r="L13" i="7"/>
  <c r="J13" i="7"/>
  <c r="H13" i="7"/>
  <c r="G13" i="7"/>
  <c r="F13" i="7"/>
  <c r="C13" i="7"/>
  <c r="D13" i="7"/>
  <c r="B13" i="7"/>
  <c r="N14" i="7" l="1"/>
  <c r="J14" i="7"/>
  <c r="F14" i="7"/>
  <c r="B14" i="7"/>
  <c r="J14" i="5" l="1"/>
  <c r="N14" i="5"/>
  <c r="F14" i="5"/>
  <c r="B14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B13" i="5"/>
  <c r="J11" i="4" l="1"/>
  <c r="P19" i="4" l="1"/>
  <c r="Q19" i="4"/>
  <c r="R19" i="4"/>
  <c r="S19" i="4"/>
  <c r="P20" i="4"/>
  <c r="Q20" i="4"/>
  <c r="R20" i="4"/>
  <c r="S20" i="4"/>
  <c r="P21" i="4"/>
  <c r="Q21" i="4"/>
  <c r="R21" i="4"/>
  <c r="S21" i="4"/>
  <c r="P22" i="4"/>
  <c r="Q22" i="4"/>
  <c r="R22" i="4"/>
  <c r="S22" i="4"/>
  <c r="P23" i="4"/>
  <c r="Q23" i="4"/>
  <c r="R23" i="4"/>
  <c r="S23" i="4"/>
  <c r="P24" i="4"/>
  <c r="Q24" i="4"/>
  <c r="R24" i="4"/>
  <c r="S24" i="4"/>
  <c r="P25" i="4"/>
  <c r="Q25" i="4"/>
  <c r="R25" i="4"/>
  <c r="S25" i="4"/>
  <c r="P26" i="4"/>
  <c r="Q26" i="4"/>
  <c r="R26" i="4"/>
  <c r="S26" i="4"/>
  <c r="P27" i="4"/>
  <c r="Q27" i="4"/>
  <c r="R27" i="4"/>
  <c r="S27" i="4"/>
  <c r="P28" i="4"/>
  <c r="Q28" i="4"/>
  <c r="R28" i="4"/>
  <c r="S28" i="4"/>
  <c r="P29" i="4"/>
  <c r="Q29" i="4"/>
  <c r="R29" i="4"/>
  <c r="S29" i="4"/>
  <c r="Q18" i="4"/>
  <c r="R18" i="4"/>
  <c r="S18" i="4"/>
  <c r="P18" i="4"/>
  <c r="L19" i="4"/>
  <c r="M19" i="4"/>
  <c r="N19" i="4"/>
  <c r="O19" i="4"/>
  <c r="L20" i="4"/>
  <c r="M20" i="4"/>
  <c r="N20" i="4"/>
  <c r="O20" i="4"/>
  <c r="L21" i="4"/>
  <c r="M21" i="4"/>
  <c r="N21" i="4"/>
  <c r="O21" i="4"/>
  <c r="L22" i="4"/>
  <c r="M22" i="4"/>
  <c r="N22" i="4"/>
  <c r="O22" i="4"/>
  <c r="L23" i="4"/>
  <c r="M23" i="4"/>
  <c r="N23" i="4"/>
  <c r="O23" i="4"/>
  <c r="L24" i="4"/>
  <c r="M24" i="4"/>
  <c r="N24" i="4"/>
  <c r="O24" i="4"/>
  <c r="L25" i="4"/>
  <c r="M25" i="4"/>
  <c r="N25" i="4"/>
  <c r="O25" i="4"/>
  <c r="L26" i="4"/>
  <c r="M26" i="4"/>
  <c r="N26" i="4"/>
  <c r="O26" i="4"/>
  <c r="L27" i="4"/>
  <c r="M27" i="4"/>
  <c r="N27" i="4"/>
  <c r="O27" i="4"/>
  <c r="L28" i="4"/>
  <c r="M28" i="4"/>
  <c r="N28" i="4"/>
  <c r="O28" i="4"/>
  <c r="L29" i="4"/>
  <c r="M29" i="4"/>
  <c r="N29" i="4"/>
  <c r="O29" i="4"/>
  <c r="M18" i="4"/>
  <c r="N18" i="4"/>
  <c r="O18" i="4"/>
  <c r="L18" i="4"/>
  <c r="H19" i="4"/>
  <c r="I19" i="4"/>
  <c r="J19" i="4"/>
  <c r="K19" i="4"/>
  <c r="H20" i="4"/>
  <c r="I20" i="4"/>
  <c r="J20" i="4"/>
  <c r="K20" i="4"/>
  <c r="H21" i="4"/>
  <c r="I21" i="4"/>
  <c r="J21" i="4"/>
  <c r="K21" i="4"/>
  <c r="H22" i="4"/>
  <c r="I22" i="4"/>
  <c r="J22" i="4"/>
  <c r="K22" i="4"/>
  <c r="H23" i="4"/>
  <c r="I23" i="4"/>
  <c r="J23" i="4"/>
  <c r="K23" i="4"/>
  <c r="H24" i="4"/>
  <c r="I24" i="4"/>
  <c r="J24" i="4"/>
  <c r="K24" i="4"/>
  <c r="H25" i="4"/>
  <c r="I25" i="4"/>
  <c r="J25" i="4"/>
  <c r="K25" i="4"/>
  <c r="H26" i="4"/>
  <c r="I26" i="4"/>
  <c r="J26" i="4"/>
  <c r="K26" i="4"/>
  <c r="H27" i="4"/>
  <c r="I27" i="4"/>
  <c r="J27" i="4"/>
  <c r="K27" i="4"/>
  <c r="H28" i="4"/>
  <c r="I28" i="4"/>
  <c r="J28" i="4"/>
  <c r="K28" i="4"/>
  <c r="H29" i="4"/>
  <c r="I29" i="4"/>
  <c r="J29" i="4"/>
  <c r="K29" i="4"/>
  <c r="I18" i="4"/>
  <c r="J18" i="4"/>
  <c r="K18" i="4"/>
  <c r="H18" i="4"/>
  <c r="D19" i="4"/>
  <c r="E19" i="4"/>
  <c r="F19" i="4"/>
  <c r="G19" i="4"/>
  <c r="D20" i="4"/>
  <c r="E20" i="4"/>
  <c r="F20" i="4"/>
  <c r="G20" i="4"/>
  <c r="D21" i="4"/>
  <c r="E21" i="4"/>
  <c r="F21" i="4"/>
  <c r="G21" i="4"/>
  <c r="D22" i="4"/>
  <c r="E22" i="4"/>
  <c r="F22" i="4"/>
  <c r="G22" i="4"/>
  <c r="D23" i="4"/>
  <c r="E23" i="4"/>
  <c r="F23" i="4"/>
  <c r="G23" i="4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D29" i="4"/>
  <c r="E29" i="4"/>
  <c r="F29" i="4"/>
  <c r="G29" i="4"/>
  <c r="E18" i="4"/>
  <c r="F18" i="4"/>
  <c r="G18" i="4"/>
  <c r="D18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L7" i="4"/>
  <c r="M7" i="4"/>
  <c r="N7" i="4"/>
  <c r="O7" i="4"/>
  <c r="L8" i="4"/>
  <c r="M8" i="4"/>
  <c r="N8" i="4"/>
  <c r="O8" i="4"/>
  <c r="L9" i="4"/>
  <c r="M9" i="4"/>
  <c r="N9" i="4"/>
  <c r="O9" i="4"/>
  <c r="L10" i="4"/>
  <c r="M10" i="4"/>
  <c r="N10" i="4"/>
  <c r="O10" i="4"/>
  <c r="L11" i="4"/>
  <c r="M11" i="4"/>
  <c r="N11" i="4"/>
  <c r="O11" i="4"/>
  <c r="L12" i="4"/>
  <c r="M12" i="4"/>
  <c r="N12" i="4"/>
  <c r="O12" i="4"/>
  <c r="L13" i="4"/>
  <c r="M13" i="4"/>
  <c r="N13" i="4"/>
  <c r="O13" i="4"/>
  <c r="L14" i="4"/>
  <c r="M14" i="4"/>
  <c r="N14" i="4"/>
  <c r="O14" i="4"/>
  <c r="L15" i="4"/>
  <c r="M15" i="4"/>
  <c r="N15" i="4"/>
  <c r="O15" i="4"/>
  <c r="L16" i="4"/>
  <c r="M16" i="4"/>
  <c r="N16" i="4"/>
  <c r="O16" i="4"/>
  <c r="M6" i="4"/>
  <c r="N6" i="4"/>
  <c r="O6" i="4"/>
  <c r="L6" i="4"/>
  <c r="H7" i="4"/>
  <c r="I7" i="4"/>
  <c r="J7" i="4"/>
  <c r="K7" i="4"/>
  <c r="H8" i="4"/>
  <c r="I8" i="4"/>
  <c r="J8" i="4"/>
  <c r="K8" i="4"/>
  <c r="H9" i="4"/>
  <c r="I9" i="4"/>
  <c r="J9" i="4"/>
  <c r="K9" i="4"/>
  <c r="H10" i="4"/>
  <c r="I10" i="4"/>
  <c r="J10" i="4"/>
  <c r="K10" i="4"/>
  <c r="H11" i="4"/>
  <c r="I11" i="4"/>
  <c r="K11" i="4"/>
  <c r="H12" i="4"/>
  <c r="I12" i="4"/>
  <c r="J12" i="4"/>
  <c r="K12" i="4"/>
  <c r="H13" i="4"/>
  <c r="I13" i="4"/>
  <c r="J13" i="4"/>
  <c r="K13" i="4"/>
  <c r="H14" i="4"/>
  <c r="I14" i="4"/>
  <c r="J14" i="4"/>
  <c r="K14" i="4"/>
  <c r="H15" i="4"/>
  <c r="I15" i="4"/>
  <c r="J15" i="4"/>
  <c r="K15" i="4"/>
  <c r="H16" i="4"/>
  <c r="I16" i="4"/>
  <c r="J16" i="4"/>
  <c r="K16" i="4"/>
  <c r="I6" i="4"/>
  <c r="J6" i="4"/>
  <c r="K6" i="4"/>
  <c r="H6" i="4"/>
  <c r="D7" i="4"/>
  <c r="E7" i="4"/>
  <c r="F7" i="4"/>
  <c r="G7" i="4"/>
  <c r="D8" i="4"/>
  <c r="E8" i="4"/>
  <c r="F8" i="4"/>
  <c r="G8" i="4"/>
  <c r="D9" i="4"/>
  <c r="E9" i="4"/>
  <c r="F9" i="4"/>
  <c r="G9" i="4"/>
  <c r="D10" i="4"/>
  <c r="E10" i="4"/>
  <c r="F10" i="4"/>
  <c r="G10" i="4"/>
  <c r="D11" i="4"/>
  <c r="E11" i="4"/>
  <c r="F11" i="4"/>
  <c r="G11" i="4"/>
  <c r="D12" i="4"/>
  <c r="E12" i="4"/>
  <c r="F12" i="4"/>
  <c r="G12" i="4"/>
  <c r="D13" i="4"/>
  <c r="E13" i="4"/>
  <c r="F13" i="4"/>
  <c r="G13" i="4"/>
  <c r="D14" i="4"/>
  <c r="E14" i="4"/>
  <c r="F14" i="4"/>
  <c r="G14" i="4"/>
  <c r="D15" i="4"/>
  <c r="E15" i="4"/>
  <c r="F15" i="4"/>
  <c r="G15" i="4"/>
  <c r="D16" i="4"/>
  <c r="E16" i="4"/>
  <c r="F16" i="4"/>
  <c r="G16" i="4"/>
  <c r="E6" i="4"/>
  <c r="F6" i="4"/>
  <c r="G6" i="4"/>
  <c r="D6" i="4"/>
  <c r="P7" i="4"/>
  <c r="Q7" i="4"/>
  <c r="R7" i="4"/>
  <c r="S7" i="4"/>
  <c r="P8" i="4"/>
  <c r="Q8" i="4"/>
  <c r="R8" i="4"/>
  <c r="S8" i="4"/>
  <c r="P9" i="4"/>
  <c r="Q9" i="4"/>
  <c r="R9" i="4"/>
  <c r="S9" i="4"/>
  <c r="P10" i="4"/>
  <c r="Q10" i="4"/>
  <c r="R10" i="4"/>
  <c r="S10" i="4"/>
  <c r="P11" i="4"/>
  <c r="Q11" i="4"/>
  <c r="R11" i="4"/>
  <c r="S11" i="4"/>
  <c r="P12" i="4"/>
  <c r="Q12" i="4"/>
  <c r="R12" i="4"/>
  <c r="S12" i="4"/>
  <c r="P13" i="4"/>
  <c r="Q13" i="4"/>
  <c r="R13" i="4"/>
  <c r="S13" i="4"/>
  <c r="P14" i="4"/>
  <c r="Q14" i="4"/>
  <c r="R14" i="4"/>
  <c r="S14" i="4"/>
  <c r="P15" i="4"/>
  <c r="Q15" i="4"/>
  <c r="R15" i="4"/>
  <c r="S15" i="4"/>
  <c r="P16" i="4"/>
  <c r="Q16" i="4"/>
  <c r="R16" i="4"/>
  <c r="S16" i="4"/>
  <c r="Q6" i="4"/>
  <c r="R6" i="4"/>
  <c r="S6" i="4"/>
  <c r="P6" i="4"/>
  <c r="Y20" i="4" l="1"/>
  <c r="X20" i="4"/>
  <c r="W20" i="4"/>
  <c r="V20" i="4"/>
  <c r="Y19" i="4"/>
  <c r="X19" i="4"/>
  <c r="W19" i="4"/>
  <c r="V19" i="4"/>
  <c r="Y18" i="4"/>
  <c r="X18" i="4"/>
  <c r="W18" i="4"/>
  <c r="V18" i="4"/>
  <c r="Y8" i="4"/>
  <c r="Y7" i="4"/>
  <c r="Y6" i="4"/>
  <c r="X8" i="4"/>
  <c r="X7" i="4"/>
  <c r="X6" i="4"/>
  <c r="W7" i="4"/>
  <c r="W8" i="4"/>
  <c r="V8" i="4"/>
  <c r="V7" i="4"/>
  <c r="W6" i="4"/>
  <c r="V6" i="4"/>
  <c r="Z19" i="4" l="1"/>
  <c r="Z20" i="4"/>
  <c r="Z18" i="4"/>
  <c r="Z7" i="4"/>
  <c r="Z8" i="4"/>
  <c r="Z6" i="4"/>
  <c r="B20" i="3"/>
  <c r="P22" i="3"/>
  <c r="O22" i="3"/>
  <c r="N22" i="3"/>
  <c r="L22" i="3"/>
  <c r="K22" i="3"/>
  <c r="J22" i="3"/>
  <c r="H22" i="3"/>
  <c r="G22" i="3"/>
  <c r="F22" i="3"/>
  <c r="D22" i="3"/>
  <c r="C22" i="3"/>
  <c r="B22" i="3"/>
  <c r="P21" i="3"/>
  <c r="O21" i="3"/>
  <c r="N21" i="3"/>
  <c r="L21" i="3"/>
  <c r="K21" i="3"/>
  <c r="J21" i="3"/>
  <c r="H21" i="3"/>
  <c r="G21" i="3"/>
  <c r="F21" i="3"/>
  <c r="D21" i="3"/>
  <c r="C21" i="3"/>
  <c r="B21" i="3"/>
  <c r="P20" i="3"/>
  <c r="O20" i="3"/>
  <c r="N20" i="3"/>
  <c r="L20" i="3"/>
  <c r="K20" i="3"/>
  <c r="J20" i="3"/>
  <c r="H20" i="3"/>
  <c r="G20" i="3"/>
  <c r="F20" i="3"/>
  <c r="D20" i="3"/>
  <c r="C20" i="3"/>
  <c r="B5" i="4"/>
  <c r="C8" i="4"/>
  <c r="C9" i="4"/>
  <c r="C10" i="4"/>
  <c r="C11" i="4"/>
  <c r="C12" i="4"/>
  <c r="C13" i="4"/>
  <c r="C14" i="4"/>
  <c r="C15" i="4"/>
  <c r="C16" i="4"/>
  <c r="C17" i="4"/>
  <c r="C7" i="4"/>
  <c r="C6" i="4"/>
  <c r="O30" i="4" l="1"/>
  <c r="R30" i="4"/>
  <c r="D31" i="4"/>
  <c r="P31" i="4"/>
  <c r="L31" i="4"/>
  <c r="H30" i="4"/>
  <c r="D30" i="4"/>
  <c r="P30" i="4"/>
  <c r="L30" i="4"/>
  <c r="E30" i="4"/>
  <c r="Q30" i="4"/>
  <c r="F30" i="4"/>
  <c r="K30" i="4"/>
  <c r="G30" i="4"/>
  <c r="S30" i="4"/>
  <c r="H31" i="4"/>
  <c r="M30" i="4"/>
  <c r="I30" i="4"/>
  <c r="N30" i="4"/>
  <c r="J30" i="4"/>
  <c r="P22" i="2" l="1"/>
  <c r="O22" i="2"/>
  <c r="N22" i="2"/>
  <c r="L22" i="2"/>
  <c r="K22" i="2"/>
  <c r="J22" i="2"/>
  <c r="H22" i="2"/>
  <c r="G22" i="2"/>
  <c r="F22" i="2"/>
  <c r="C22" i="2"/>
  <c r="D22" i="2"/>
  <c r="B22" i="2"/>
  <c r="P20" i="2"/>
  <c r="O20" i="2"/>
  <c r="N20" i="2"/>
  <c r="L20" i="2"/>
  <c r="K20" i="2"/>
  <c r="J20" i="2"/>
  <c r="H20" i="2"/>
  <c r="G20" i="2"/>
  <c r="F20" i="2"/>
  <c r="C20" i="2"/>
  <c r="D20" i="2"/>
  <c r="B20" i="2"/>
  <c r="B21" i="2"/>
  <c r="C21" i="2" l="1"/>
  <c r="D21" i="2"/>
  <c r="F21" i="2"/>
  <c r="G21" i="2"/>
  <c r="H21" i="2"/>
  <c r="J21" i="2"/>
  <c r="K21" i="2"/>
  <c r="L21" i="2"/>
  <c r="N21" i="2"/>
  <c r="O21" i="2"/>
  <c r="P21" i="2"/>
</calcChain>
</file>

<file path=xl/sharedStrings.xml><?xml version="1.0" encoding="utf-8"?>
<sst xmlns="http://schemas.openxmlformats.org/spreadsheetml/2006/main" count="201" uniqueCount="50">
  <si>
    <t>File Name:</t>
  </si>
  <si>
    <t>Not Named 5</t>
  </si>
  <si>
    <t>Start Date:</t>
  </si>
  <si>
    <t>1/26/2021</t>
  </si>
  <si>
    <t>Start Time:</t>
  </si>
  <si>
    <t>Site Code:</t>
  </si>
  <si>
    <t>00000000</t>
  </si>
  <si>
    <t>Blue Ledge Road
Northbound</t>
  </si>
  <si>
    <t>Start Time</t>
  </si>
  <si>
    <t>Left</t>
  </si>
  <si>
    <t>Thru</t>
  </si>
  <si>
    <t>Right</t>
  </si>
  <si>
    <t>Peds</t>
  </si>
  <si>
    <t>3-4 PM</t>
  </si>
  <si>
    <t>4-5 PM</t>
  </si>
  <si>
    <t>5-6 PM</t>
  </si>
  <si>
    <t>Eastbound</t>
  </si>
  <si>
    <t>Westbound</t>
  </si>
  <si>
    <t>Northbound</t>
  </si>
  <si>
    <t>Southbound</t>
  </si>
  <si>
    <t>Through</t>
  </si>
  <si>
    <t>Pedestrian</t>
  </si>
  <si>
    <t>All Vehicles</t>
  </si>
  <si>
    <t>Heavy Vehicles</t>
  </si>
  <si>
    <t>HV%</t>
  </si>
  <si>
    <t>PHF</t>
  </si>
  <si>
    <t>Route 22</t>
  </si>
  <si>
    <t>Blue Ledge Road</t>
  </si>
  <si>
    <t>Route 114</t>
  </si>
  <si>
    <t>Intersection of Route 22 and Route 114 (Blue Ledge Road)</t>
  </si>
  <si>
    <t>Route 114
Southbound</t>
  </si>
  <si>
    <t>Route 22
Westbound</t>
  </si>
  <si>
    <t>Route 22
Eastbound</t>
  </si>
  <si>
    <t>Hourly Totals</t>
  </si>
  <si>
    <t>3 - 4 PM</t>
  </si>
  <si>
    <t>4 - 5 PM</t>
  </si>
  <si>
    <t>5 - 6 PM</t>
  </si>
  <si>
    <t>EB</t>
  </si>
  <si>
    <t>WB</t>
  </si>
  <si>
    <t>NB</t>
  </si>
  <si>
    <t>SB</t>
  </si>
  <si>
    <t>All Approaches</t>
  </si>
  <si>
    <t>PM Peak Hour HNTB Count</t>
  </si>
  <si>
    <t>January 26th, 2021</t>
  </si>
  <si>
    <t xml:space="preserve">3pm - 6pm Traffic Count </t>
  </si>
  <si>
    <t>*Volumes shown only include the Peak Hour (4 - 5 PM)</t>
  </si>
  <si>
    <t>4:00 to 5:00</t>
  </si>
  <si>
    <t>Directional Totals</t>
  </si>
  <si>
    <t>PM Peak Hour  Count</t>
  </si>
  <si>
    <t xml:space="preserve">4pm - 6pm Traffic Count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</si>
</sst>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400]h:mm:ss\ AM/PM"/>
    <numFmt numFmtId="165" formatCode="0.000"/>
    <numFmt numFmtId="166" formatCode="[$-F800]dddd\,\ mmmm\ dd\,\ yyyy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9" fontId="3" fillId="0" borderId="0" applyFont="0" applyFill="0" applyBorder="0" applyAlignment="0" applyProtection="0"/>
    <xf numFmtId="0" fontId="4" fillId="0" borderId="0"/>
  </cellStyleXfs>
  <cellXfs count="90">
    <xf numFmtId="0" fontId="0" fillId="0" borderId="0" xfId="0"/>
    <xf numFmtId="0" fontId="1" fillId="0" borderId="0" xfId="1"/>
    <xf numFmtId="0" fontId="1" fillId="0" borderId="2" xfId="1" applyBorder="1"/>
    <xf numFmtId="0" fontId="1" fillId="2" borderId="1" xfId="1" applyFill="1" applyBorder="1" applyAlignment="1">
      <alignment horizontal="center" wrapText="1"/>
    </xf>
    <xf numFmtId="19" fontId="1" fillId="0" borderId="0" xfId="1" applyNumberFormat="1"/>
    <xf numFmtId="0" fontId="0" fillId="0" borderId="0" xfId="0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8" xfId="0" applyBorder="1" applyAlignment="1">
      <alignment horizontal="center"/>
    </xf>
    <xf numFmtId="0" fontId="4" fillId="0" borderId="25" xfId="3" applyBorder="1"/>
    <xf numFmtId="0" fontId="4" fillId="0" borderId="29" xfId="3" applyBorder="1"/>
    <xf numFmtId="0" fontId="0" fillId="0" borderId="38" xfId="0" applyBorder="1"/>
    <xf numFmtId="164" fontId="4" fillId="0" borderId="31" xfId="3" applyNumberFormat="1" applyBorder="1"/>
    <xf numFmtId="164" fontId="4" fillId="0" borderId="26" xfId="3" applyNumberFormat="1" applyBorder="1"/>
    <xf numFmtId="19" fontId="4" fillId="0" borderId="42" xfId="3" applyNumberFormat="1" applyBorder="1"/>
    <xf numFmtId="19" fontId="4" fillId="0" borderId="43" xfId="3" applyNumberFormat="1" applyBorder="1"/>
    <xf numFmtId="19" fontId="4" fillId="0" borderId="44" xfId="3" applyNumberFormat="1" applyBorder="1"/>
    <xf numFmtId="19" fontId="4" fillId="0" borderId="36" xfId="3" applyNumberFormat="1" applyBorder="1"/>
    <xf numFmtId="19" fontId="4" fillId="0" borderId="40" xfId="3" applyNumberFormat="1" applyBorder="1"/>
    <xf numFmtId="9" fontId="0" fillId="0" borderId="12" xfId="2" applyFont="1" applyBorder="1" applyAlignment="1">
      <alignment horizontal="center"/>
    </xf>
    <xf numFmtId="9" fontId="0" fillId="0" borderId="7" xfId="2" applyFont="1" applyBorder="1" applyAlignment="1">
      <alignment horizontal="center"/>
    </xf>
    <xf numFmtId="9" fontId="0" fillId="0" borderId="8" xfId="2" applyFont="1" applyBorder="1" applyAlignment="1">
      <alignment horizontal="center"/>
    </xf>
    <xf numFmtId="9" fontId="0" fillId="0" borderId="6" xfId="2" applyFont="1" applyBorder="1" applyAlignment="1">
      <alignment horizontal="center"/>
    </xf>
    <xf numFmtId="9" fontId="0" fillId="0" borderId="32" xfId="2" applyFont="1" applyBorder="1" applyAlignment="1">
      <alignment horizontal="center"/>
    </xf>
    <xf numFmtId="0" fontId="0" fillId="0" borderId="43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" xfId="0" applyBorder="1"/>
    <xf numFmtId="0" fontId="0" fillId="0" borderId="7" xfId="0" applyBorder="1"/>
    <xf numFmtId="0" fontId="0" fillId="0" borderId="0" xfId="0" applyBorder="1"/>
    <xf numFmtId="0" fontId="0" fillId="0" borderId="2" xfId="0" applyFill="1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/>
    <xf numFmtId="0" fontId="0" fillId="0" borderId="46" xfId="0" applyBorder="1"/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1" xfId="0" applyBorder="1"/>
    <xf numFmtId="0" fontId="0" fillId="0" borderId="25" xfId="0" applyBorder="1"/>
    <xf numFmtId="0" fontId="0" fillId="0" borderId="29" xfId="0" applyBorder="1"/>
    <xf numFmtId="166" fontId="0" fillId="0" borderId="0" xfId="0" applyNumberFormat="1"/>
    <xf numFmtId="0" fontId="2" fillId="0" borderId="0" xfId="1" applyFont="1" applyAlignment="1">
      <alignment horizontal="right"/>
    </xf>
    <xf numFmtId="0" fontId="1" fillId="0" borderId="0" xfId="1"/>
    <xf numFmtId="0" fontId="2" fillId="0" borderId="0" xfId="1" applyFont="1" applyAlignment="1">
      <alignment horizontal="left"/>
    </xf>
    <xf numFmtId="164" fontId="2" fillId="0" borderId="0" xfId="1" applyNumberFormat="1" applyFont="1" applyAlignment="1">
      <alignment horizontal="left"/>
    </xf>
    <xf numFmtId="164" fontId="1" fillId="0" borderId="0" xfId="1" applyNumberFormat="1"/>
    <xf numFmtId="0" fontId="1" fillId="2" borderId="1" xfId="1" applyFill="1" applyBorder="1" applyAlignment="1">
      <alignment horizontal="center" wrapText="1"/>
    </xf>
    <xf numFmtId="0" fontId="1" fillId="0" borderId="2" xfId="1" applyBorder="1"/>
    <xf numFmtId="165" fontId="0" fillId="0" borderId="40" xfId="0" applyNumberFormat="1" applyBorder="1" applyAlignment="1">
      <alignment horizontal="center"/>
    </xf>
    <xf numFmtId="165" fontId="0" fillId="0" borderId="30" xfId="0" applyNumberFormat="1" applyBorder="1" applyAlignment="1">
      <alignment horizontal="center"/>
    </xf>
    <xf numFmtId="165" fontId="0" fillId="0" borderId="41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37" xfId="0" applyBorder="1" applyAlignment="1">
      <alignment horizontal="center" vertical="center" textRotation="90"/>
    </xf>
    <xf numFmtId="0" fontId="0" fillId="0" borderId="38" xfId="0" applyBorder="1" applyAlignment="1">
      <alignment horizontal="center" vertical="center" textRotation="90"/>
    </xf>
    <xf numFmtId="0" fontId="0" fillId="0" borderId="39" xfId="0" applyBorder="1" applyAlignment="1">
      <alignment horizontal="center" vertical="center" textRotation="90"/>
    </xf>
    <xf numFmtId="0" fontId="0" fillId="0" borderId="33" xfId="0" applyBorder="1" applyAlignment="1">
      <alignment horizontal="center" vertical="center" textRotation="90"/>
    </xf>
    <xf numFmtId="0" fontId="0" fillId="0" borderId="34" xfId="0" applyBorder="1" applyAlignment="1">
      <alignment horizontal="center" vertical="center" textRotation="90"/>
    </xf>
    <xf numFmtId="0" fontId="0" fillId="0" borderId="35" xfId="0" applyBorder="1" applyAlignment="1">
      <alignment horizontal="center" vertical="center" textRotation="90"/>
    </xf>
    <xf numFmtId="0" fontId="0" fillId="0" borderId="47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8" xfId="0" applyBorder="1" applyAlignment="1">
      <alignment horizontal="center"/>
    </xf>
  </cellXfs>
  <cellStyles count="4">
    <cellStyle name="Normal" xfId="0" builtinId="0"/>
    <cellStyle name="Normal 2" xfId="1" xr:uid="{22962F48-7E8D-4DFB-B1EE-6ADF7E3D8D48}"/>
    <cellStyle name="Normal 2 2" xfId="3" xr:uid="{577B5769-065D-488B-9CA1-589AA90BB093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2%20-%2022%20(County%20Rd)%20&amp;%20114%20(South%20St)-Blue%20Ledge%20Rd.xlsx" TargetMode="External"/><Relationship Id="rId1" Type="http://schemas.openxmlformats.org/officeDocument/2006/relationships/externalLinkPath" Target="2%20-%2022%20(County%20Rd)%20&amp;%20114%20(South%20St)-Blue%20Ledge%20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 2 - All"/>
      <sheetName val="Int 2 - HV"/>
      <sheetName val="Int 2 - Summary"/>
    </sheetNames>
    <sheetDataSet>
      <sheetData sheetId="0">
        <row r="2">
          <cell r="C2" t="str">
            <v>10/17/2018</v>
          </cell>
        </row>
      </sheetData>
      <sheetData sheetId="1" refreshError="1"/>
      <sheetData sheetId="2">
        <row r="2">
          <cell r="D2" t="str">
            <v>Intersection 2: Route 22 (County Rd) and Route 114 (South Street) - Blue Ledge Road</v>
          </cell>
        </row>
        <row r="6">
          <cell r="D6">
            <v>8</v>
          </cell>
          <cell r="E6">
            <v>57</v>
          </cell>
          <cell r="F6">
            <v>0</v>
          </cell>
          <cell r="G6">
            <v>14</v>
          </cell>
          <cell r="H6">
            <v>130</v>
          </cell>
          <cell r="I6">
            <v>185</v>
          </cell>
          <cell r="J6">
            <v>0</v>
          </cell>
          <cell r="K6">
            <v>7</v>
          </cell>
          <cell r="L6">
            <v>12</v>
          </cell>
          <cell r="M6">
            <v>97</v>
          </cell>
          <cell r="N6">
            <v>7</v>
          </cell>
          <cell r="O6">
            <v>10</v>
          </cell>
        </row>
        <row r="7">
          <cell r="D7">
            <v>8</v>
          </cell>
          <cell r="E7">
            <v>48</v>
          </cell>
          <cell r="F7">
            <v>0</v>
          </cell>
          <cell r="G7">
            <v>19</v>
          </cell>
          <cell r="H7">
            <v>145</v>
          </cell>
          <cell r="I7">
            <v>182</v>
          </cell>
          <cell r="J7">
            <v>1</v>
          </cell>
          <cell r="K7">
            <v>10</v>
          </cell>
          <cell r="L7">
            <v>12</v>
          </cell>
          <cell r="M7">
            <v>85</v>
          </cell>
          <cell r="N7">
            <v>6</v>
          </cell>
          <cell r="O7">
            <v>13</v>
          </cell>
        </row>
        <row r="8">
          <cell r="D8">
            <v>15</v>
          </cell>
          <cell r="E8">
            <v>54</v>
          </cell>
          <cell r="F8">
            <v>0</v>
          </cell>
          <cell r="G8">
            <v>8</v>
          </cell>
          <cell r="H8">
            <v>148</v>
          </cell>
          <cell r="I8">
            <v>161</v>
          </cell>
          <cell r="J8">
            <v>2</v>
          </cell>
          <cell r="K8">
            <v>6</v>
          </cell>
          <cell r="L8">
            <v>12</v>
          </cell>
          <cell r="M8">
            <v>99</v>
          </cell>
          <cell r="N8">
            <v>5</v>
          </cell>
          <cell r="O8">
            <v>14</v>
          </cell>
        </row>
        <row r="9">
          <cell r="D9">
            <v>9</v>
          </cell>
          <cell r="E9">
            <v>38</v>
          </cell>
          <cell r="F9">
            <v>0</v>
          </cell>
          <cell r="G9">
            <v>9</v>
          </cell>
          <cell r="H9">
            <v>142</v>
          </cell>
          <cell r="I9">
            <v>148</v>
          </cell>
          <cell r="J9">
            <v>2</v>
          </cell>
          <cell r="K9">
            <v>3</v>
          </cell>
          <cell r="L9">
            <v>6</v>
          </cell>
          <cell r="M9">
            <v>100</v>
          </cell>
          <cell r="N9">
            <v>5</v>
          </cell>
          <cell r="O9">
            <v>13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1DF88-5CDF-45B0-8268-E897420012BB}">
  <dimension ref="A1:R22"/>
  <sheetViews>
    <sheetView tabSelected="1" showOutlineSymbols="0" workbookViewId="0">
      <selection activeCell="D34" sqref="D34"/>
    </sheetView>
  </sheetViews>
  <sheetFormatPr defaultRowHeight="13.2" x14ac:dyDescent="0.25"/>
  <cols>
    <col min="1" max="1" width="10.5546875" style="1" bestFit="1" customWidth="1"/>
    <col min="2" max="256" width="9.109375" style="1"/>
    <col min="257" max="257" width="10.5546875" style="1" bestFit="1" customWidth="1"/>
    <col min="258" max="512" width="9.109375" style="1"/>
    <col min="513" max="513" width="10.5546875" style="1" bestFit="1" customWidth="1"/>
    <col min="514" max="768" width="9.109375" style="1"/>
    <col min="769" max="769" width="10.5546875" style="1" bestFit="1" customWidth="1"/>
    <col min="770" max="1024" width="9.109375" style="1"/>
    <col min="1025" max="1025" width="10.5546875" style="1" bestFit="1" customWidth="1"/>
    <col min="1026" max="1280" width="9.109375" style="1"/>
    <col min="1281" max="1281" width="10.5546875" style="1" bestFit="1" customWidth="1"/>
    <col min="1282" max="1536" width="9.109375" style="1"/>
    <col min="1537" max="1537" width="10.5546875" style="1" bestFit="1" customWidth="1"/>
    <col min="1538" max="1792" width="9.109375" style="1"/>
    <col min="1793" max="1793" width="10.5546875" style="1" bestFit="1" customWidth="1"/>
    <col min="1794" max="2048" width="9.109375" style="1"/>
    <col min="2049" max="2049" width="10.5546875" style="1" bestFit="1" customWidth="1"/>
    <col min="2050" max="2304" width="9.109375" style="1"/>
    <col min="2305" max="2305" width="10.5546875" style="1" bestFit="1" customWidth="1"/>
    <col min="2306" max="2560" width="9.109375" style="1"/>
    <col min="2561" max="2561" width="10.5546875" style="1" bestFit="1" customWidth="1"/>
    <col min="2562" max="2816" width="9.109375" style="1"/>
    <col min="2817" max="2817" width="10.5546875" style="1" bestFit="1" customWidth="1"/>
    <col min="2818" max="3072" width="9.109375" style="1"/>
    <col min="3073" max="3073" width="10.5546875" style="1" bestFit="1" customWidth="1"/>
    <col min="3074" max="3328" width="9.109375" style="1"/>
    <col min="3329" max="3329" width="10.5546875" style="1" bestFit="1" customWidth="1"/>
    <col min="3330" max="3584" width="9.109375" style="1"/>
    <col min="3585" max="3585" width="10.5546875" style="1" bestFit="1" customWidth="1"/>
    <col min="3586" max="3840" width="9.109375" style="1"/>
    <col min="3841" max="3841" width="10.5546875" style="1" bestFit="1" customWidth="1"/>
    <col min="3842" max="4096" width="9.109375" style="1"/>
    <col min="4097" max="4097" width="10.5546875" style="1" bestFit="1" customWidth="1"/>
    <col min="4098" max="4352" width="9.109375" style="1"/>
    <col min="4353" max="4353" width="10.5546875" style="1" bestFit="1" customWidth="1"/>
    <col min="4354" max="4608" width="9.109375" style="1"/>
    <col min="4609" max="4609" width="10.5546875" style="1" bestFit="1" customWidth="1"/>
    <col min="4610" max="4864" width="9.109375" style="1"/>
    <col min="4865" max="4865" width="10.5546875" style="1" bestFit="1" customWidth="1"/>
    <col min="4866" max="5120" width="9.109375" style="1"/>
    <col min="5121" max="5121" width="10.5546875" style="1" bestFit="1" customWidth="1"/>
    <col min="5122" max="5376" width="9.109375" style="1"/>
    <col min="5377" max="5377" width="10.5546875" style="1" bestFit="1" customWidth="1"/>
    <col min="5378" max="5632" width="9.109375" style="1"/>
    <col min="5633" max="5633" width="10.5546875" style="1" bestFit="1" customWidth="1"/>
    <col min="5634" max="5888" width="9.109375" style="1"/>
    <col min="5889" max="5889" width="10.5546875" style="1" bestFit="1" customWidth="1"/>
    <col min="5890" max="6144" width="9.109375" style="1"/>
    <col min="6145" max="6145" width="10.5546875" style="1" bestFit="1" customWidth="1"/>
    <col min="6146" max="6400" width="9.109375" style="1"/>
    <col min="6401" max="6401" width="10.5546875" style="1" bestFit="1" customWidth="1"/>
    <col min="6402" max="6656" width="9.109375" style="1"/>
    <col min="6657" max="6657" width="10.5546875" style="1" bestFit="1" customWidth="1"/>
    <col min="6658" max="6912" width="9.109375" style="1"/>
    <col min="6913" max="6913" width="10.5546875" style="1" bestFit="1" customWidth="1"/>
    <col min="6914" max="7168" width="9.109375" style="1"/>
    <col min="7169" max="7169" width="10.5546875" style="1" bestFit="1" customWidth="1"/>
    <col min="7170" max="7424" width="9.109375" style="1"/>
    <col min="7425" max="7425" width="10.5546875" style="1" bestFit="1" customWidth="1"/>
    <col min="7426" max="7680" width="9.109375" style="1"/>
    <col min="7681" max="7681" width="10.5546875" style="1" bestFit="1" customWidth="1"/>
    <col min="7682" max="7936" width="9.109375" style="1"/>
    <col min="7937" max="7937" width="10.5546875" style="1" bestFit="1" customWidth="1"/>
    <col min="7938" max="8192" width="9.109375" style="1"/>
    <col min="8193" max="8193" width="10.5546875" style="1" bestFit="1" customWidth="1"/>
    <col min="8194" max="8448" width="9.109375" style="1"/>
    <col min="8449" max="8449" width="10.5546875" style="1" bestFit="1" customWidth="1"/>
    <col min="8450" max="8704" width="9.109375" style="1"/>
    <col min="8705" max="8705" width="10.5546875" style="1" bestFit="1" customWidth="1"/>
    <col min="8706" max="8960" width="9.109375" style="1"/>
    <col min="8961" max="8961" width="10.5546875" style="1" bestFit="1" customWidth="1"/>
    <col min="8962" max="9216" width="9.109375" style="1"/>
    <col min="9217" max="9217" width="10.5546875" style="1" bestFit="1" customWidth="1"/>
    <col min="9218" max="9472" width="9.109375" style="1"/>
    <col min="9473" max="9473" width="10.5546875" style="1" bestFit="1" customWidth="1"/>
    <col min="9474" max="9728" width="9.109375" style="1"/>
    <col min="9729" max="9729" width="10.5546875" style="1" bestFit="1" customWidth="1"/>
    <col min="9730" max="9984" width="9.109375" style="1"/>
    <col min="9985" max="9985" width="10.5546875" style="1" bestFit="1" customWidth="1"/>
    <col min="9986" max="10240" width="9.109375" style="1"/>
    <col min="10241" max="10241" width="10.5546875" style="1" bestFit="1" customWidth="1"/>
    <col min="10242" max="10496" width="9.109375" style="1"/>
    <col min="10497" max="10497" width="10.5546875" style="1" bestFit="1" customWidth="1"/>
    <col min="10498" max="10752" width="9.109375" style="1"/>
    <col min="10753" max="10753" width="10.5546875" style="1" bestFit="1" customWidth="1"/>
    <col min="10754" max="11008" width="9.109375" style="1"/>
    <col min="11009" max="11009" width="10.5546875" style="1" bestFit="1" customWidth="1"/>
    <col min="11010" max="11264" width="9.109375" style="1"/>
    <col min="11265" max="11265" width="10.5546875" style="1" bestFit="1" customWidth="1"/>
    <col min="11266" max="11520" width="9.109375" style="1"/>
    <col min="11521" max="11521" width="10.5546875" style="1" bestFit="1" customWidth="1"/>
    <col min="11522" max="11776" width="9.109375" style="1"/>
    <col min="11777" max="11777" width="10.5546875" style="1" bestFit="1" customWidth="1"/>
    <col min="11778" max="12032" width="9.109375" style="1"/>
    <col min="12033" max="12033" width="10.5546875" style="1" bestFit="1" customWidth="1"/>
    <col min="12034" max="12288" width="9.109375" style="1"/>
    <col min="12289" max="12289" width="10.5546875" style="1" bestFit="1" customWidth="1"/>
    <col min="12290" max="12544" width="9.109375" style="1"/>
    <col min="12545" max="12545" width="10.5546875" style="1" bestFit="1" customWidth="1"/>
    <col min="12546" max="12800" width="9.109375" style="1"/>
    <col min="12801" max="12801" width="10.5546875" style="1" bestFit="1" customWidth="1"/>
    <col min="12802" max="13056" width="9.109375" style="1"/>
    <col min="13057" max="13057" width="10.5546875" style="1" bestFit="1" customWidth="1"/>
    <col min="13058" max="13312" width="9.109375" style="1"/>
    <col min="13313" max="13313" width="10.5546875" style="1" bestFit="1" customWidth="1"/>
    <col min="13314" max="13568" width="9.109375" style="1"/>
    <col min="13569" max="13569" width="10.5546875" style="1" bestFit="1" customWidth="1"/>
    <col min="13570" max="13824" width="9.109375" style="1"/>
    <col min="13825" max="13825" width="10.5546875" style="1" bestFit="1" customWidth="1"/>
    <col min="13826" max="14080" width="9.109375" style="1"/>
    <col min="14081" max="14081" width="10.5546875" style="1" bestFit="1" customWidth="1"/>
    <col min="14082" max="14336" width="9.109375" style="1"/>
    <col min="14337" max="14337" width="10.5546875" style="1" bestFit="1" customWidth="1"/>
    <col min="14338" max="14592" width="9.109375" style="1"/>
    <col min="14593" max="14593" width="10.5546875" style="1" bestFit="1" customWidth="1"/>
    <col min="14594" max="14848" width="9.109375" style="1"/>
    <col min="14849" max="14849" width="10.5546875" style="1" bestFit="1" customWidth="1"/>
    <col min="14850" max="15104" width="9.109375" style="1"/>
    <col min="15105" max="15105" width="10.5546875" style="1" bestFit="1" customWidth="1"/>
    <col min="15106" max="15360" width="9.109375" style="1"/>
    <col min="15361" max="15361" width="10.5546875" style="1" bestFit="1" customWidth="1"/>
    <col min="15362" max="15616" width="9.109375" style="1"/>
    <col min="15617" max="15617" width="10.5546875" style="1" bestFit="1" customWidth="1"/>
    <col min="15618" max="15872" width="9.109375" style="1"/>
    <col min="15873" max="15873" width="10.5546875" style="1" bestFit="1" customWidth="1"/>
    <col min="15874" max="16128" width="9.109375" style="1"/>
    <col min="16129" max="16129" width="10.5546875" style="1" bestFit="1" customWidth="1"/>
    <col min="16130" max="16384" width="9.109375" style="1"/>
  </cols>
  <sheetData>
    <row r="1" spans="1:18" ht="15" x14ac:dyDescent="0.25">
      <c r="A1" s="54" t="s">
        <v>0</v>
      </c>
      <c r="B1" s="55"/>
      <c r="C1" s="56" t="s">
        <v>1</v>
      </c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2" spans="1:18" ht="15" x14ac:dyDescent="0.25">
      <c r="A2" s="54" t="s">
        <v>2</v>
      </c>
      <c r="B2" s="55"/>
      <c r="C2" s="56" t="s">
        <v>3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8" ht="15" x14ac:dyDescent="0.25">
      <c r="A3" s="54" t="s">
        <v>4</v>
      </c>
      <c r="B3" s="55"/>
      <c r="C3" s="57">
        <v>0.625</v>
      </c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8" ht="15" x14ac:dyDescent="0.25">
      <c r="A4" s="54" t="s">
        <v>5</v>
      </c>
      <c r="B4" s="55"/>
      <c r="C4" s="56" t="s">
        <v>6</v>
      </c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8" ht="26.25" customHeight="1" x14ac:dyDescent="0.25">
      <c r="B5" s="59" t="s">
        <v>30</v>
      </c>
      <c r="C5" s="60"/>
      <c r="D5" s="60"/>
      <c r="E5" s="60"/>
      <c r="F5" s="59" t="s">
        <v>31</v>
      </c>
      <c r="G5" s="60"/>
      <c r="H5" s="60"/>
      <c r="I5" s="60"/>
      <c r="J5" s="59" t="s">
        <v>7</v>
      </c>
      <c r="K5" s="60"/>
      <c r="L5" s="60"/>
      <c r="M5" s="60"/>
      <c r="N5" s="59" t="s">
        <v>32</v>
      </c>
      <c r="O5" s="60"/>
      <c r="P5" s="60"/>
      <c r="Q5" s="60"/>
      <c r="R5" s="2"/>
    </row>
    <row r="6" spans="1:18" x14ac:dyDescent="0.25">
      <c r="A6" s="3" t="s">
        <v>8</v>
      </c>
      <c r="B6" s="3" t="s">
        <v>9</v>
      </c>
      <c r="C6" s="3" t="s">
        <v>10</v>
      </c>
      <c r="D6" s="3" t="s">
        <v>11</v>
      </c>
      <c r="E6" s="3" t="s">
        <v>12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9</v>
      </c>
      <c r="K6" s="3" t="s">
        <v>10</v>
      </c>
      <c r="L6" s="3" t="s">
        <v>11</v>
      </c>
      <c r="M6" s="3" t="s">
        <v>12</v>
      </c>
      <c r="N6" s="3" t="s">
        <v>9</v>
      </c>
      <c r="O6" s="3" t="s">
        <v>10</v>
      </c>
      <c r="P6" s="3" t="s">
        <v>11</v>
      </c>
      <c r="Q6" s="3" t="s">
        <v>12</v>
      </c>
    </row>
    <row r="7" spans="1:18" x14ac:dyDescent="0.25">
      <c r="A7" s="4">
        <v>0.625</v>
      </c>
      <c r="B7" s="1">
        <v>74</v>
      </c>
      <c r="C7" s="1">
        <v>4</v>
      </c>
      <c r="D7" s="1">
        <v>9</v>
      </c>
      <c r="E7" s="1">
        <v>0</v>
      </c>
      <c r="F7" s="1">
        <v>11</v>
      </c>
      <c r="G7" s="1">
        <v>110</v>
      </c>
      <c r="H7" s="1">
        <v>121</v>
      </c>
      <c r="I7" s="1">
        <v>0</v>
      </c>
      <c r="J7" s="1">
        <v>2</v>
      </c>
      <c r="K7" s="1">
        <v>12</v>
      </c>
      <c r="L7" s="1">
        <v>14</v>
      </c>
      <c r="M7" s="1">
        <v>0</v>
      </c>
      <c r="N7" s="1">
        <v>6</v>
      </c>
      <c r="O7" s="1">
        <v>56</v>
      </c>
      <c r="P7" s="1">
        <v>0</v>
      </c>
      <c r="Q7" s="1">
        <v>0</v>
      </c>
    </row>
    <row r="8" spans="1:18" x14ac:dyDescent="0.25">
      <c r="A8" s="4">
        <v>0.63541666666666663</v>
      </c>
      <c r="B8" s="1">
        <v>75</v>
      </c>
      <c r="C8" s="1">
        <v>5</v>
      </c>
      <c r="D8" s="1">
        <v>6</v>
      </c>
      <c r="E8" s="1">
        <v>0</v>
      </c>
      <c r="F8" s="1">
        <v>13</v>
      </c>
      <c r="G8" s="1">
        <v>122</v>
      </c>
      <c r="H8" s="1">
        <v>148</v>
      </c>
      <c r="I8" s="1">
        <v>0</v>
      </c>
      <c r="J8" s="1">
        <v>1</v>
      </c>
      <c r="K8" s="1">
        <v>3</v>
      </c>
      <c r="L8" s="1">
        <v>7</v>
      </c>
      <c r="M8" s="1">
        <v>0</v>
      </c>
      <c r="N8" s="1">
        <v>3</v>
      </c>
      <c r="O8" s="1">
        <v>48</v>
      </c>
      <c r="P8" s="1">
        <v>1</v>
      </c>
      <c r="Q8" s="1">
        <v>0</v>
      </c>
    </row>
    <row r="9" spans="1:18" x14ac:dyDescent="0.25">
      <c r="A9" s="4">
        <v>0.64583333333333337</v>
      </c>
      <c r="B9" s="1">
        <v>79</v>
      </c>
      <c r="C9" s="1">
        <v>3</v>
      </c>
      <c r="D9" s="1">
        <v>5</v>
      </c>
      <c r="E9" s="1">
        <v>0</v>
      </c>
      <c r="F9" s="1">
        <v>13</v>
      </c>
      <c r="G9" s="1">
        <v>118</v>
      </c>
      <c r="H9" s="1">
        <v>168</v>
      </c>
      <c r="I9" s="1">
        <v>0</v>
      </c>
      <c r="J9" s="1">
        <v>3</v>
      </c>
      <c r="K9" s="1">
        <v>11</v>
      </c>
      <c r="L9" s="1">
        <v>12</v>
      </c>
      <c r="M9" s="1">
        <v>0</v>
      </c>
      <c r="N9" s="1">
        <v>13</v>
      </c>
      <c r="O9" s="1">
        <v>68</v>
      </c>
      <c r="P9" s="1">
        <v>0</v>
      </c>
      <c r="Q9" s="1">
        <v>0</v>
      </c>
    </row>
    <row r="10" spans="1:18" x14ac:dyDescent="0.25">
      <c r="A10" s="4">
        <v>0.65625</v>
      </c>
      <c r="B10" s="1">
        <v>55</v>
      </c>
      <c r="C10" s="1">
        <v>10</v>
      </c>
      <c r="D10" s="1">
        <v>7</v>
      </c>
      <c r="E10" s="1">
        <v>0</v>
      </c>
      <c r="F10" s="1">
        <v>27</v>
      </c>
      <c r="G10" s="1">
        <v>140</v>
      </c>
      <c r="H10" s="1">
        <v>153</v>
      </c>
      <c r="I10" s="1">
        <v>0</v>
      </c>
      <c r="J10" s="1">
        <v>3</v>
      </c>
      <c r="K10" s="1">
        <v>10</v>
      </c>
      <c r="L10" s="1">
        <v>3</v>
      </c>
      <c r="M10" s="1">
        <v>0</v>
      </c>
      <c r="N10" s="1">
        <v>20</v>
      </c>
      <c r="O10" s="1">
        <v>59</v>
      </c>
      <c r="P10" s="1">
        <v>1</v>
      </c>
      <c r="Q10" s="1">
        <v>0</v>
      </c>
    </row>
    <row r="11" spans="1:18" x14ac:dyDescent="0.25">
      <c r="A11" s="4">
        <v>0.66666666666666663</v>
      </c>
      <c r="B11" s="1">
        <v>86</v>
      </c>
      <c r="C11" s="1">
        <v>8</v>
      </c>
      <c r="D11" s="1">
        <v>11</v>
      </c>
      <c r="E11" s="1">
        <v>0</v>
      </c>
      <c r="F11" s="1">
        <v>18</v>
      </c>
      <c r="G11" s="1">
        <v>126</v>
      </c>
      <c r="H11" s="1">
        <v>167</v>
      </c>
      <c r="I11" s="1">
        <v>0</v>
      </c>
      <c r="J11" s="1">
        <v>3</v>
      </c>
      <c r="K11" s="1">
        <v>15</v>
      </c>
      <c r="L11" s="1">
        <v>7</v>
      </c>
      <c r="M11" s="1">
        <v>0</v>
      </c>
      <c r="N11" s="1">
        <v>9</v>
      </c>
      <c r="O11" s="1">
        <v>38</v>
      </c>
      <c r="P11" s="1">
        <v>0</v>
      </c>
      <c r="Q11" s="1">
        <v>0</v>
      </c>
    </row>
    <row r="12" spans="1:18" x14ac:dyDescent="0.25">
      <c r="A12" s="4">
        <v>0.67708333333333337</v>
      </c>
      <c r="B12" s="1">
        <v>71</v>
      </c>
      <c r="C12" s="1">
        <v>2</v>
      </c>
      <c r="D12" s="1">
        <v>13</v>
      </c>
      <c r="E12" s="1">
        <v>0</v>
      </c>
      <c r="F12" s="1">
        <v>11</v>
      </c>
      <c r="G12" s="1">
        <v>155</v>
      </c>
      <c r="H12" s="1">
        <v>152</v>
      </c>
      <c r="I12" s="1">
        <v>0</v>
      </c>
      <c r="J12" s="1">
        <v>2</v>
      </c>
      <c r="K12" s="1">
        <v>6</v>
      </c>
      <c r="L12" s="1">
        <v>10</v>
      </c>
      <c r="M12" s="1">
        <v>0</v>
      </c>
      <c r="N12" s="1">
        <v>13</v>
      </c>
      <c r="O12" s="1">
        <v>56</v>
      </c>
      <c r="P12" s="1">
        <v>1</v>
      </c>
      <c r="Q12" s="1">
        <v>0</v>
      </c>
    </row>
    <row r="13" spans="1:18" x14ac:dyDescent="0.25">
      <c r="A13" s="4">
        <v>0.6875</v>
      </c>
      <c r="B13" s="1">
        <v>71</v>
      </c>
      <c r="C13" s="1">
        <v>6</v>
      </c>
      <c r="D13" s="1">
        <v>14</v>
      </c>
      <c r="E13" s="1">
        <v>0</v>
      </c>
      <c r="F13" s="1">
        <v>9</v>
      </c>
      <c r="G13" s="1">
        <v>128</v>
      </c>
      <c r="H13" s="1">
        <v>195</v>
      </c>
      <c r="I13" s="1">
        <v>0</v>
      </c>
      <c r="J13" s="1">
        <v>1</v>
      </c>
      <c r="K13" s="1">
        <v>8</v>
      </c>
      <c r="L13" s="1">
        <v>10</v>
      </c>
      <c r="M13" s="1">
        <v>0</v>
      </c>
      <c r="N13" s="1">
        <v>13</v>
      </c>
      <c r="O13" s="1">
        <v>71</v>
      </c>
      <c r="P13" s="1">
        <v>1</v>
      </c>
      <c r="Q13" s="1">
        <v>0</v>
      </c>
    </row>
    <row r="14" spans="1:18" x14ac:dyDescent="0.25">
      <c r="A14" s="4">
        <v>0.69791666666666663</v>
      </c>
      <c r="B14" s="1">
        <v>82</v>
      </c>
      <c r="C14" s="1">
        <v>4</v>
      </c>
      <c r="D14" s="1">
        <v>22</v>
      </c>
      <c r="E14" s="1">
        <v>0</v>
      </c>
      <c r="F14" s="1">
        <v>13</v>
      </c>
      <c r="G14" s="1">
        <v>155</v>
      </c>
      <c r="H14" s="1">
        <v>148</v>
      </c>
      <c r="I14" s="1">
        <v>0</v>
      </c>
      <c r="J14" s="1">
        <v>0</v>
      </c>
      <c r="K14" s="1">
        <v>10</v>
      </c>
      <c r="L14" s="1">
        <v>6</v>
      </c>
      <c r="M14" s="1">
        <v>0</v>
      </c>
      <c r="N14" s="1">
        <v>13</v>
      </c>
      <c r="O14" s="1">
        <v>45</v>
      </c>
      <c r="P14" s="1">
        <v>1</v>
      </c>
      <c r="Q14" s="1">
        <v>0</v>
      </c>
    </row>
    <row r="15" spans="1:18" x14ac:dyDescent="0.25">
      <c r="A15" s="4">
        <v>0.70833333333333337</v>
      </c>
      <c r="B15" s="1">
        <v>61</v>
      </c>
      <c r="C15" s="1">
        <v>6</v>
      </c>
      <c r="D15" s="1">
        <v>6</v>
      </c>
      <c r="E15" s="1">
        <v>0</v>
      </c>
      <c r="F15" s="1">
        <v>19</v>
      </c>
      <c r="G15" s="1">
        <v>132</v>
      </c>
      <c r="H15" s="1">
        <v>159</v>
      </c>
      <c r="I15" s="1">
        <v>0</v>
      </c>
      <c r="J15" s="1">
        <v>0</v>
      </c>
      <c r="K15" s="1">
        <v>14</v>
      </c>
      <c r="L15" s="1">
        <v>5</v>
      </c>
      <c r="M15" s="1">
        <v>0</v>
      </c>
      <c r="N15" s="1">
        <v>11</v>
      </c>
      <c r="O15" s="1">
        <v>44</v>
      </c>
      <c r="P15" s="1">
        <v>0</v>
      </c>
      <c r="Q15" s="1">
        <v>0</v>
      </c>
    </row>
    <row r="16" spans="1:18" x14ac:dyDescent="0.25">
      <c r="A16" s="4">
        <v>0.71875</v>
      </c>
      <c r="B16" s="1">
        <v>60</v>
      </c>
      <c r="C16" s="1">
        <v>3</v>
      </c>
      <c r="D16" s="1">
        <v>8</v>
      </c>
      <c r="E16" s="1">
        <v>0</v>
      </c>
      <c r="F16" s="1">
        <v>10</v>
      </c>
      <c r="G16" s="1">
        <v>150</v>
      </c>
      <c r="H16" s="1">
        <v>166</v>
      </c>
      <c r="I16" s="1">
        <v>0</v>
      </c>
      <c r="J16" s="1">
        <v>0</v>
      </c>
      <c r="K16" s="1">
        <v>7</v>
      </c>
      <c r="L16" s="1">
        <v>7</v>
      </c>
      <c r="M16" s="1">
        <v>0</v>
      </c>
      <c r="N16" s="1">
        <v>2</v>
      </c>
      <c r="O16" s="1">
        <v>37</v>
      </c>
      <c r="P16" s="1">
        <v>2</v>
      </c>
      <c r="Q16" s="1">
        <v>0</v>
      </c>
    </row>
    <row r="17" spans="1:17" x14ac:dyDescent="0.25">
      <c r="A17" s="4">
        <v>0.72916666666666663</v>
      </c>
      <c r="B17" s="1">
        <v>59</v>
      </c>
      <c r="C17" s="1">
        <v>1</v>
      </c>
      <c r="D17" s="1">
        <v>8</v>
      </c>
      <c r="E17" s="1">
        <v>0</v>
      </c>
      <c r="F17" s="1">
        <v>11</v>
      </c>
      <c r="G17" s="1">
        <v>100</v>
      </c>
      <c r="H17" s="1">
        <v>163</v>
      </c>
      <c r="I17" s="1">
        <v>0</v>
      </c>
      <c r="J17" s="1">
        <v>3</v>
      </c>
      <c r="K17" s="1">
        <v>6</v>
      </c>
      <c r="L17" s="1">
        <v>6</v>
      </c>
      <c r="M17" s="1">
        <v>0</v>
      </c>
      <c r="N17" s="1">
        <v>4</v>
      </c>
      <c r="O17" s="1">
        <v>42</v>
      </c>
      <c r="P17" s="1">
        <v>3</v>
      </c>
      <c r="Q17" s="1">
        <v>0</v>
      </c>
    </row>
    <row r="18" spans="1:17" x14ac:dyDescent="0.25">
      <c r="A18" s="4">
        <v>0.73958333333333304</v>
      </c>
      <c r="B18" s="1">
        <v>72</v>
      </c>
      <c r="C18" s="1">
        <v>1</v>
      </c>
      <c r="D18" s="1">
        <v>10</v>
      </c>
      <c r="E18" s="1">
        <v>0</v>
      </c>
      <c r="F18" s="1">
        <v>10</v>
      </c>
      <c r="G18" s="1">
        <v>107</v>
      </c>
      <c r="H18" s="1">
        <v>137</v>
      </c>
      <c r="I18" s="1">
        <v>0</v>
      </c>
      <c r="J18" s="1">
        <v>0</v>
      </c>
      <c r="K18" s="1">
        <v>4</v>
      </c>
      <c r="L18" s="1">
        <v>4</v>
      </c>
      <c r="M18" s="1">
        <v>0</v>
      </c>
      <c r="N18" s="1">
        <v>11</v>
      </c>
      <c r="O18" s="1">
        <v>27</v>
      </c>
      <c r="P18" s="1">
        <v>0</v>
      </c>
      <c r="Q18" s="1">
        <v>0</v>
      </c>
    </row>
    <row r="20" spans="1:17" x14ac:dyDescent="0.25">
      <c r="A20" s="1" t="s">
        <v>13</v>
      </c>
      <c r="B20" s="1">
        <f>SUM(B7:B10)</f>
        <v>283</v>
      </c>
      <c r="C20" s="1">
        <f t="shared" ref="C20:D20" si="0">SUM(C7:C10)</f>
        <v>22</v>
      </c>
      <c r="D20" s="1">
        <f t="shared" si="0"/>
        <v>27</v>
      </c>
      <c r="F20" s="1">
        <f>SUM(F7:F10)</f>
        <v>64</v>
      </c>
      <c r="G20" s="1">
        <f t="shared" ref="G20:H20" si="1">SUM(G7:G10)</f>
        <v>490</v>
      </c>
      <c r="H20" s="1">
        <f t="shared" si="1"/>
        <v>590</v>
      </c>
      <c r="J20" s="1">
        <f>SUM(J7:J10)</f>
        <v>9</v>
      </c>
      <c r="K20" s="1">
        <f t="shared" ref="K20:L20" si="2">SUM(K7:K10)</f>
        <v>36</v>
      </c>
      <c r="L20" s="1">
        <f t="shared" si="2"/>
        <v>36</v>
      </c>
      <c r="N20" s="1">
        <f>SUM(N7:N10)</f>
        <v>42</v>
      </c>
      <c r="O20" s="1">
        <f t="shared" ref="O20:P20" si="3">SUM(O7:O10)</f>
        <v>231</v>
      </c>
      <c r="P20" s="1">
        <f t="shared" si="3"/>
        <v>2</v>
      </c>
    </row>
    <row r="21" spans="1:17" x14ac:dyDescent="0.25">
      <c r="A21" s="1" t="s">
        <v>14</v>
      </c>
      <c r="B21" s="1">
        <f>SUM(B11:B14)</f>
        <v>310</v>
      </c>
      <c r="C21" s="1">
        <f t="shared" ref="C21:P21" si="4">SUM(C11:C14)</f>
        <v>20</v>
      </c>
      <c r="D21" s="1">
        <f t="shared" si="4"/>
        <v>60</v>
      </c>
      <c r="F21" s="1">
        <f t="shared" si="4"/>
        <v>51</v>
      </c>
      <c r="G21" s="1">
        <f t="shared" si="4"/>
        <v>564</v>
      </c>
      <c r="H21" s="1">
        <f t="shared" si="4"/>
        <v>662</v>
      </c>
      <c r="J21" s="1">
        <f t="shared" si="4"/>
        <v>6</v>
      </c>
      <c r="K21" s="1">
        <f t="shared" si="4"/>
        <v>39</v>
      </c>
      <c r="L21" s="1">
        <f t="shared" si="4"/>
        <v>33</v>
      </c>
      <c r="N21" s="1">
        <f t="shared" si="4"/>
        <v>48</v>
      </c>
      <c r="O21" s="1">
        <f t="shared" si="4"/>
        <v>210</v>
      </c>
      <c r="P21" s="1">
        <f t="shared" si="4"/>
        <v>3</v>
      </c>
    </row>
    <row r="22" spans="1:17" x14ac:dyDescent="0.25">
      <c r="A22" s="1" t="s">
        <v>15</v>
      </c>
      <c r="B22" s="1">
        <f>SUM(B15:B18)</f>
        <v>252</v>
      </c>
      <c r="C22" s="1">
        <f t="shared" ref="C22:D22" si="5">SUM(C15:C18)</f>
        <v>11</v>
      </c>
      <c r="D22" s="1">
        <f t="shared" si="5"/>
        <v>32</v>
      </c>
      <c r="F22" s="1">
        <f>SUM(F15:F18)</f>
        <v>50</v>
      </c>
      <c r="G22" s="1">
        <f t="shared" ref="G22:H22" si="6">SUM(G15:G18)</f>
        <v>489</v>
      </c>
      <c r="H22" s="1">
        <f t="shared" si="6"/>
        <v>625</v>
      </c>
      <c r="J22" s="1">
        <f>SUM(J15:J18)</f>
        <v>3</v>
      </c>
      <c r="K22" s="1">
        <f t="shared" ref="K22:L22" si="7">SUM(K15:K18)</f>
        <v>31</v>
      </c>
      <c r="L22" s="1">
        <f t="shared" si="7"/>
        <v>22</v>
      </c>
      <c r="N22" s="1">
        <f>SUM(N15:N18)</f>
        <v>28</v>
      </c>
      <c r="O22" s="1">
        <f t="shared" ref="O22:P22" si="8">SUM(O15:O18)</f>
        <v>150</v>
      </c>
      <c r="P22" s="1">
        <f t="shared" si="8"/>
        <v>5</v>
      </c>
    </row>
  </sheetData>
  <mergeCells count="12">
    <mergeCell ref="A4:B4"/>
    <mergeCell ref="C4:P4"/>
    <mergeCell ref="B5:E5"/>
    <mergeCell ref="F5:I5"/>
    <mergeCell ref="J5:M5"/>
    <mergeCell ref="N5:Q5"/>
    <mergeCell ref="A1:B1"/>
    <mergeCell ref="C1:P1"/>
    <mergeCell ref="A2:B2"/>
    <mergeCell ref="C2:P2"/>
    <mergeCell ref="A3:B3"/>
    <mergeCell ref="C3:P3"/>
  </mergeCells>
  <pageMargins left="0.7" right="0.7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D7258-A0BD-4F47-AA7D-CB02209AF2BD}">
  <dimension ref="A1:R22"/>
  <sheetViews>
    <sheetView showOutlineSymbols="0" workbookViewId="0">
      <selection activeCell="K27" sqref="K27"/>
    </sheetView>
  </sheetViews>
  <sheetFormatPr defaultRowHeight="13.2" x14ac:dyDescent="0.25"/>
  <cols>
    <col min="1" max="1" width="10.5546875" style="1" bestFit="1" customWidth="1"/>
    <col min="2" max="256" width="9.109375" style="1"/>
    <col min="257" max="257" width="10.5546875" style="1" bestFit="1" customWidth="1"/>
    <col min="258" max="512" width="9.109375" style="1"/>
    <col min="513" max="513" width="10.5546875" style="1" bestFit="1" customWidth="1"/>
    <col min="514" max="768" width="9.109375" style="1"/>
    <col min="769" max="769" width="10.5546875" style="1" bestFit="1" customWidth="1"/>
    <col min="770" max="1024" width="9.109375" style="1"/>
    <col min="1025" max="1025" width="10.5546875" style="1" bestFit="1" customWidth="1"/>
    <col min="1026" max="1280" width="9.109375" style="1"/>
    <col min="1281" max="1281" width="10.5546875" style="1" bestFit="1" customWidth="1"/>
    <col min="1282" max="1536" width="9.109375" style="1"/>
    <col min="1537" max="1537" width="10.5546875" style="1" bestFit="1" customWidth="1"/>
    <col min="1538" max="1792" width="9.109375" style="1"/>
    <col min="1793" max="1793" width="10.5546875" style="1" bestFit="1" customWidth="1"/>
    <col min="1794" max="2048" width="9.109375" style="1"/>
    <col min="2049" max="2049" width="10.5546875" style="1" bestFit="1" customWidth="1"/>
    <col min="2050" max="2304" width="9.109375" style="1"/>
    <col min="2305" max="2305" width="10.5546875" style="1" bestFit="1" customWidth="1"/>
    <col min="2306" max="2560" width="9.109375" style="1"/>
    <col min="2561" max="2561" width="10.5546875" style="1" bestFit="1" customWidth="1"/>
    <col min="2562" max="2816" width="9.109375" style="1"/>
    <col min="2817" max="2817" width="10.5546875" style="1" bestFit="1" customWidth="1"/>
    <col min="2818" max="3072" width="9.109375" style="1"/>
    <col min="3073" max="3073" width="10.5546875" style="1" bestFit="1" customWidth="1"/>
    <col min="3074" max="3328" width="9.109375" style="1"/>
    <col min="3329" max="3329" width="10.5546875" style="1" bestFit="1" customWidth="1"/>
    <col min="3330" max="3584" width="9.109375" style="1"/>
    <col min="3585" max="3585" width="10.5546875" style="1" bestFit="1" customWidth="1"/>
    <col min="3586" max="3840" width="9.109375" style="1"/>
    <col min="3841" max="3841" width="10.5546875" style="1" bestFit="1" customWidth="1"/>
    <col min="3842" max="4096" width="9.109375" style="1"/>
    <col min="4097" max="4097" width="10.5546875" style="1" bestFit="1" customWidth="1"/>
    <col min="4098" max="4352" width="9.109375" style="1"/>
    <col min="4353" max="4353" width="10.5546875" style="1" bestFit="1" customWidth="1"/>
    <col min="4354" max="4608" width="9.109375" style="1"/>
    <col min="4609" max="4609" width="10.5546875" style="1" bestFit="1" customWidth="1"/>
    <col min="4610" max="4864" width="9.109375" style="1"/>
    <col min="4865" max="4865" width="10.5546875" style="1" bestFit="1" customWidth="1"/>
    <col min="4866" max="5120" width="9.109375" style="1"/>
    <col min="5121" max="5121" width="10.5546875" style="1" bestFit="1" customWidth="1"/>
    <col min="5122" max="5376" width="9.109375" style="1"/>
    <col min="5377" max="5377" width="10.5546875" style="1" bestFit="1" customWidth="1"/>
    <col min="5378" max="5632" width="9.109375" style="1"/>
    <col min="5633" max="5633" width="10.5546875" style="1" bestFit="1" customWidth="1"/>
    <col min="5634" max="5888" width="9.109375" style="1"/>
    <col min="5889" max="5889" width="10.5546875" style="1" bestFit="1" customWidth="1"/>
    <col min="5890" max="6144" width="9.109375" style="1"/>
    <col min="6145" max="6145" width="10.5546875" style="1" bestFit="1" customWidth="1"/>
    <col min="6146" max="6400" width="9.109375" style="1"/>
    <col min="6401" max="6401" width="10.5546875" style="1" bestFit="1" customWidth="1"/>
    <col min="6402" max="6656" width="9.109375" style="1"/>
    <col min="6657" max="6657" width="10.5546875" style="1" bestFit="1" customWidth="1"/>
    <col min="6658" max="6912" width="9.109375" style="1"/>
    <col min="6913" max="6913" width="10.5546875" style="1" bestFit="1" customWidth="1"/>
    <col min="6914" max="7168" width="9.109375" style="1"/>
    <col min="7169" max="7169" width="10.5546875" style="1" bestFit="1" customWidth="1"/>
    <col min="7170" max="7424" width="9.109375" style="1"/>
    <col min="7425" max="7425" width="10.5546875" style="1" bestFit="1" customWidth="1"/>
    <col min="7426" max="7680" width="9.109375" style="1"/>
    <col min="7681" max="7681" width="10.5546875" style="1" bestFit="1" customWidth="1"/>
    <col min="7682" max="7936" width="9.109375" style="1"/>
    <col min="7937" max="7937" width="10.5546875" style="1" bestFit="1" customWidth="1"/>
    <col min="7938" max="8192" width="9.109375" style="1"/>
    <col min="8193" max="8193" width="10.5546875" style="1" bestFit="1" customWidth="1"/>
    <col min="8194" max="8448" width="9.109375" style="1"/>
    <col min="8449" max="8449" width="10.5546875" style="1" bestFit="1" customWidth="1"/>
    <col min="8450" max="8704" width="9.109375" style="1"/>
    <col min="8705" max="8705" width="10.5546875" style="1" bestFit="1" customWidth="1"/>
    <col min="8706" max="8960" width="9.109375" style="1"/>
    <col min="8961" max="8961" width="10.5546875" style="1" bestFit="1" customWidth="1"/>
    <col min="8962" max="9216" width="9.109375" style="1"/>
    <col min="9217" max="9217" width="10.5546875" style="1" bestFit="1" customWidth="1"/>
    <col min="9218" max="9472" width="9.109375" style="1"/>
    <col min="9473" max="9473" width="10.5546875" style="1" bestFit="1" customWidth="1"/>
    <col min="9474" max="9728" width="9.109375" style="1"/>
    <col min="9729" max="9729" width="10.5546875" style="1" bestFit="1" customWidth="1"/>
    <col min="9730" max="9984" width="9.109375" style="1"/>
    <col min="9985" max="9985" width="10.5546875" style="1" bestFit="1" customWidth="1"/>
    <col min="9986" max="10240" width="9.109375" style="1"/>
    <col min="10241" max="10241" width="10.5546875" style="1" bestFit="1" customWidth="1"/>
    <col min="10242" max="10496" width="9.109375" style="1"/>
    <col min="10497" max="10497" width="10.5546875" style="1" bestFit="1" customWidth="1"/>
    <col min="10498" max="10752" width="9.109375" style="1"/>
    <col min="10753" max="10753" width="10.5546875" style="1" bestFit="1" customWidth="1"/>
    <col min="10754" max="11008" width="9.109375" style="1"/>
    <col min="11009" max="11009" width="10.5546875" style="1" bestFit="1" customWidth="1"/>
    <col min="11010" max="11264" width="9.109375" style="1"/>
    <col min="11265" max="11265" width="10.5546875" style="1" bestFit="1" customWidth="1"/>
    <col min="11266" max="11520" width="9.109375" style="1"/>
    <col min="11521" max="11521" width="10.5546875" style="1" bestFit="1" customWidth="1"/>
    <col min="11522" max="11776" width="9.109375" style="1"/>
    <col min="11777" max="11777" width="10.5546875" style="1" bestFit="1" customWidth="1"/>
    <col min="11778" max="12032" width="9.109375" style="1"/>
    <col min="12033" max="12033" width="10.5546875" style="1" bestFit="1" customWidth="1"/>
    <col min="12034" max="12288" width="9.109375" style="1"/>
    <col min="12289" max="12289" width="10.5546875" style="1" bestFit="1" customWidth="1"/>
    <col min="12290" max="12544" width="9.109375" style="1"/>
    <col min="12545" max="12545" width="10.5546875" style="1" bestFit="1" customWidth="1"/>
    <col min="12546" max="12800" width="9.109375" style="1"/>
    <col min="12801" max="12801" width="10.5546875" style="1" bestFit="1" customWidth="1"/>
    <col min="12802" max="13056" width="9.109375" style="1"/>
    <col min="13057" max="13057" width="10.5546875" style="1" bestFit="1" customWidth="1"/>
    <col min="13058" max="13312" width="9.109375" style="1"/>
    <col min="13313" max="13313" width="10.5546875" style="1" bestFit="1" customWidth="1"/>
    <col min="13314" max="13568" width="9.109375" style="1"/>
    <col min="13569" max="13569" width="10.5546875" style="1" bestFit="1" customWidth="1"/>
    <col min="13570" max="13824" width="9.109375" style="1"/>
    <col min="13825" max="13825" width="10.5546875" style="1" bestFit="1" customWidth="1"/>
    <col min="13826" max="14080" width="9.109375" style="1"/>
    <col min="14081" max="14081" width="10.5546875" style="1" bestFit="1" customWidth="1"/>
    <col min="14082" max="14336" width="9.109375" style="1"/>
    <col min="14337" max="14337" width="10.5546875" style="1" bestFit="1" customWidth="1"/>
    <col min="14338" max="14592" width="9.109375" style="1"/>
    <col min="14593" max="14593" width="10.5546875" style="1" bestFit="1" customWidth="1"/>
    <col min="14594" max="14848" width="9.109375" style="1"/>
    <col min="14849" max="14849" width="10.5546875" style="1" bestFit="1" customWidth="1"/>
    <col min="14850" max="15104" width="9.109375" style="1"/>
    <col min="15105" max="15105" width="10.5546875" style="1" bestFit="1" customWidth="1"/>
    <col min="15106" max="15360" width="9.109375" style="1"/>
    <col min="15361" max="15361" width="10.5546875" style="1" bestFit="1" customWidth="1"/>
    <col min="15362" max="15616" width="9.109375" style="1"/>
    <col min="15617" max="15617" width="10.5546875" style="1" bestFit="1" customWidth="1"/>
    <col min="15618" max="15872" width="9.109375" style="1"/>
    <col min="15873" max="15873" width="10.5546875" style="1" bestFit="1" customWidth="1"/>
    <col min="15874" max="16128" width="9.109375" style="1"/>
    <col min="16129" max="16129" width="10.5546875" style="1" bestFit="1" customWidth="1"/>
    <col min="16130" max="16384" width="9.109375" style="1"/>
  </cols>
  <sheetData>
    <row r="1" spans="1:18" ht="15" x14ac:dyDescent="0.25">
      <c r="A1" s="54" t="s">
        <v>0</v>
      </c>
      <c r="B1" s="55"/>
      <c r="C1" s="56" t="s">
        <v>1</v>
      </c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2" spans="1:18" ht="15" x14ac:dyDescent="0.25">
      <c r="A2" s="54" t="s">
        <v>2</v>
      </c>
      <c r="B2" s="55"/>
      <c r="C2" s="56" t="s">
        <v>3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</row>
    <row r="3" spans="1:18" ht="15" x14ac:dyDescent="0.25">
      <c r="A3" s="54" t="s">
        <v>4</v>
      </c>
      <c r="B3" s="55"/>
      <c r="C3" s="57">
        <v>0.625</v>
      </c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8" ht="15" x14ac:dyDescent="0.25">
      <c r="A4" s="54" t="s">
        <v>5</v>
      </c>
      <c r="B4" s="55"/>
      <c r="C4" s="56" t="s">
        <v>6</v>
      </c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8" ht="26.25" customHeight="1" x14ac:dyDescent="0.25">
      <c r="B5" s="59" t="s">
        <v>30</v>
      </c>
      <c r="C5" s="60"/>
      <c r="D5" s="60"/>
      <c r="E5" s="60"/>
      <c r="F5" s="59" t="s">
        <v>31</v>
      </c>
      <c r="G5" s="60"/>
      <c r="H5" s="60"/>
      <c r="I5" s="60"/>
      <c r="J5" s="59" t="s">
        <v>7</v>
      </c>
      <c r="K5" s="60"/>
      <c r="L5" s="60"/>
      <c r="M5" s="60"/>
      <c r="N5" s="59" t="s">
        <v>32</v>
      </c>
      <c r="O5" s="60"/>
      <c r="P5" s="60"/>
      <c r="Q5" s="60"/>
      <c r="R5" s="2"/>
    </row>
    <row r="6" spans="1:18" x14ac:dyDescent="0.25">
      <c r="A6" s="3" t="s">
        <v>8</v>
      </c>
      <c r="B6" s="3" t="s">
        <v>9</v>
      </c>
      <c r="C6" s="3" t="s">
        <v>10</v>
      </c>
      <c r="D6" s="3" t="s">
        <v>11</v>
      </c>
      <c r="E6" s="3" t="s">
        <v>12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9</v>
      </c>
      <c r="K6" s="3" t="s">
        <v>10</v>
      </c>
      <c r="L6" s="3" t="s">
        <v>11</v>
      </c>
      <c r="M6" s="3" t="s">
        <v>12</v>
      </c>
      <c r="N6" s="3" t="s">
        <v>9</v>
      </c>
      <c r="O6" s="3" t="s">
        <v>10</v>
      </c>
      <c r="P6" s="3" t="s">
        <v>11</v>
      </c>
      <c r="Q6" s="3" t="s">
        <v>12</v>
      </c>
    </row>
    <row r="7" spans="1:18" x14ac:dyDescent="0.25">
      <c r="A7" s="4">
        <v>0.625</v>
      </c>
      <c r="B7" s="1">
        <v>4</v>
      </c>
      <c r="C7" s="1">
        <v>0</v>
      </c>
      <c r="D7" s="1">
        <v>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2</v>
      </c>
      <c r="P7" s="1">
        <v>0</v>
      </c>
      <c r="Q7" s="1">
        <v>0</v>
      </c>
    </row>
    <row r="8" spans="1:18" x14ac:dyDescent="0.25">
      <c r="A8" s="4">
        <v>0.63541666666666663</v>
      </c>
      <c r="B8" s="1">
        <v>4</v>
      </c>
      <c r="C8" s="1">
        <v>0</v>
      </c>
      <c r="D8" s="1">
        <v>1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4</v>
      </c>
      <c r="P8" s="1">
        <v>0</v>
      </c>
      <c r="Q8" s="1">
        <v>0</v>
      </c>
    </row>
    <row r="9" spans="1:18" x14ac:dyDescent="0.25">
      <c r="A9" s="4">
        <v>0.64583333333333337</v>
      </c>
      <c r="B9" s="1">
        <v>6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1</v>
      </c>
      <c r="O9" s="1">
        <v>2</v>
      </c>
      <c r="P9" s="1">
        <v>0</v>
      </c>
      <c r="Q9" s="1">
        <v>0</v>
      </c>
    </row>
    <row r="10" spans="1:18" x14ac:dyDescent="0.25">
      <c r="A10" s="4">
        <v>0.65625</v>
      </c>
      <c r="B10" s="1">
        <v>3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1</v>
      </c>
      <c r="P10" s="1">
        <v>0</v>
      </c>
      <c r="Q10" s="1">
        <v>0</v>
      </c>
    </row>
    <row r="11" spans="1:18" x14ac:dyDescent="0.25">
      <c r="A11" s="4">
        <v>0.66666666666666663</v>
      </c>
      <c r="B11" s="1">
        <v>4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</row>
    <row r="12" spans="1:18" x14ac:dyDescent="0.25">
      <c r="A12" s="4">
        <v>0.67708333333333337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</row>
    <row r="13" spans="1:18" x14ac:dyDescent="0.25">
      <c r="A13" s="4">
        <v>0.6875</v>
      </c>
      <c r="B13" s="1">
        <v>2</v>
      </c>
      <c r="C13" s="1">
        <v>0</v>
      </c>
      <c r="D13" s="1">
        <v>1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</row>
    <row r="14" spans="1:18" x14ac:dyDescent="0.25">
      <c r="A14" s="4">
        <v>0.69791666666666663</v>
      </c>
      <c r="B14" s="1">
        <v>5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1</v>
      </c>
      <c r="P14" s="1">
        <v>0</v>
      </c>
      <c r="Q14" s="1">
        <v>0</v>
      </c>
    </row>
    <row r="15" spans="1:18" x14ac:dyDescent="0.25">
      <c r="A15" s="4">
        <v>0.70833333333333337</v>
      </c>
      <c r="B15" s="1">
        <v>4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</row>
    <row r="16" spans="1:18" x14ac:dyDescent="0.25">
      <c r="A16" s="4">
        <v>0.71875</v>
      </c>
      <c r="B16" s="1">
        <v>4</v>
      </c>
      <c r="C16" s="1">
        <v>1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</row>
    <row r="17" spans="1:17" x14ac:dyDescent="0.25">
      <c r="A17" s="4">
        <v>0.72916666666666663</v>
      </c>
      <c r="B17" s="1">
        <v>5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1</v>
      </c>
      <c r="P17" s="1">
        <v>0</v>
      </c>
      <c r="Q17" s="1">
        <v>0</v>
      </c>
    </row>
    <row r="18" spans="1:17" x14ac:dyDescent="0.25">
      <c r="A18" s="4">
        <v>0.73958333333333304</v>
      </c>
      <c r="B18" s="1">
        <v>2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</row>
    <row r="20" spans="1:17" x14ac:dyDescent="0.25">
      <c r="A20" s="1" t="s">
        <v>13</v>
      </c>
      <c r="B20" s="1">
        <f>SUM(B7:B10)</f>
        <v>17</v>
      </c>
      <c r="C20" s="1">
        <f t="shared" ref="C20:D20" si="0">SUM(C7:C10)</f>
        <v>0</v>
      </c>
      <c r="D20" s="1">
        <f t="shared" si="0"/>
        <v>2</v>
      </c>
      <c r="F20" s="1">
        <f>SUM(F7:F10)</f>
        <v>0</v>
      </c>
      <c r="G20" s="1">
        <f t="shared" ref="G20:H20" si="1">SUM(G7:G10)</f>
        <v>0</v>
      </c>
      <c r="H20" s="1">
        <f t="shared" si="1"/>
        <v>0</v>
      </c>
      <c r="J20" s="1">
        <f>SUM(J7:J10)</f>
        <v>0</v>
      </c>
      <c r="K20" s="1">
        <f t="shared" ref="K20:L20" si="2">SUM(K7:K10)</f>
        <v>0</v>
      </c>
      <c r="L20" s="1">
        <f t="shared" si="2"/>
        <v>0</v>
      </c>
      <c r="N20" s="1">
        <f>SUM(N7:N10)</f>
        <v>1</v>
      </c>
      <c r="O20" s="1">
        <f t="shared" ref="O20:P20" si="3">SUM(O7:O10)</f>
        <v>9</v>
      </c>
      <c r="P20" s="1">
        <f t="shared" si="3"/>
        <v>0</v>
      </c>
    </row>
    <row r="21" spans="1:17" x14ac:dyDescent="0.25">
      <c r="A21" s="1" t="s">
        <v>14</v>
      </c>
      <c r="B21" s="1">
        <f>SUM(B11:B14)</f>
        <v>11</v>
      </c>
      <c r="C21" s="1">
        <f t="shared" ref="C21:P21" si="4">SUM(C11:C14)</f>
        <v>0</v>
      </c>
      <c r="D21" s="1">
        <f t="shared" si="4"/>
        <v>1</v>
      </c>
      <c r="F21" s="1">
        <f t="shared" si="4"/>
        <v>0</v>
      </c>
      <c r="G21" s="1">
        <f t="shared" si="4"/>
        <v>0</v>
      </c>
      <c r="H21" s="1">
        <f t="shared" si="4"/>
        <v>0</v>
      </c>
      <c r="J21" s="1">
        <f t="shared" si="4"/>
        <v>0</v>
      </c>
      <c r="K21" s="1">
        <f t="shared" si="4"/>
        <v>0</v>
      </c>
      <c r="L21" s="1">
        <f t="shared" si="4"/>
        <v>0</v>
      </c>
      <c r="N21" s="1">
        <f t="shared" si="4"/>
        <v>0</v>
      </c>
      <c r="O21" s="1">
        <f t="shared" si="4"/>
        <v>1</v>
      </c>
      <c r="P21" s="1">
        <f t="shared" si="4"/>
        <v>0</v>
      </c>
    </row>
    <row r="22" spans="1:17" x14ac:dyDescent="0.25">
      <c r="A22" s="1" t="s">
        <v>15</v>
      </c>
      <c r="B22" s="1">
        <f>SUM(B15:B18)</f>
        <v>15</v>
      </c>
      <c r="C22" s="1">
        <f t="shared" ref="C22:D22" si="5">SUM(C15:C18)</f>
        <v>1</v>
      </c>
      <c r="D22" s="1">
        <f t="shared" si="5"/>
        <v>0</v>
      </c>
      <c r="F22" s="1">
        <f>SUM(F15:F18)</f>
        <v>0</v>
      </c>
      <c r="G22" s="1">
        <f t="shared" ref="G22:H22" si="6">SUM(G15:G18)</f>
        <v>0</v>
      </c>
      <c r="H22" s="1">
        <f t="shared" si="6"/>
        <v>0</v>
      </c>
      <c r="J22" s="1">
        <f>SUM(J15:J18)</f>
        <v>0</v>
      </c>
      <c r="K22" s="1">
        <f t="shared" ref="K22:L22" si="7">SUM(K15:K18)</f>
        <v>0</v>
      </c>
      <c r="L22" s="1">
        <f t="shared" si="7"/>
        <v>0</v>
      </c>
      <c r="N22" s="1">
        <f>SUM(N15:N18)</f>
        <v>0</v>
      </c>
      <c r="O22" s="1">
        <f t="shared" ref="O22:P22" si="8">SUM(O15:O18)</f>
        <v>1</v>
      </c>
      <c r="P22" s="1">
        <f t="shared" si="8"/>
        <v>0</v>
      </c>
    </row>
  </sheetData>
  <mergeCells count="12">
    <mergeCell ref="A4:B4"/>
    <mergeCell ref="C4:P4"/>
    <mergeCell ref="B5:E5"/>
    <mergeCell ref="F5:I5"/>
    <mergeCell ref="J5:M5"/>
    <mergeCell ref="N5:Q5"/>
    <mergeCell ref="A1:B1"/>
    <mergeCell ref="C1:P1"/>
    <mergeCell ref="A2:B2"/>
    <mergeCell ref="C2:P2"/>
    <mergeCell ref="A3:B3"/>
    <mergeCell ref="C3:P3"/>
  </mergeCells>
  <pageMargins left="0.7" right="0.7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966FF-59AC-450B-A6B9-A4C3F0DD8BC9}">
  <dimension ref="A1:Z31"/>
  <sheetViews>
    <sheetView workbookViewId="0">
      <selection activeCell="T13" sqref="T13"/>
    </sheetView>
  </sheetViews>
  <sheetFormatPr defaultRowHeight="14.4" x14ac:dyDescent="0.3"/>
  <cols>
    <col min="3" max="3" width="10.5546875" bestFit="1" customWidth="1"/>
    <col min="7" max="7" width="10.5546875" bestFit="1" customWidth="1"/>
    <col min="11" max="11" width="10.5546875" bestFit="1" customWidth="1"/>
    <col min="15" max="15" width="10.5546875" bestFit="1" customWidth="1"/>
    <col min="19" max="19" width="10.5546875" bestFit="1" customWidth="1"/>
    <col min="21" max="21" width="12.5546875" customWidth="1"/>
    <col min="22" max="22" width="9.109375" customWidth="1"/>
    <col min="26" max="26" width="14.44140625" customWidth="1"/>
  </cols>
  <sheetData>
    <row r="1" spans="1:26" ht="15" thickBot="1" x14ac:dyDescent="0.35"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26" ht="15" thickBot="1" x14ac:dyDescent="0.35">
      <c r="D2" s="66" t="s">
        <v>29</v>
      </c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8"/>
    </row>
    <row r="3" spans="1:26" x14ac:dyDescent="0.3">
      <c r="D3" s="69" t="s">
        <v>26</v>
      </c>
      <c r="E3" s="70"/>
      <c r="F3" s="70"/>
      <c r="G3" s="71"/>
      <c r="H3" s="72" t="s">
        <v>26</v>
      </c>
      <c r="I3" s="73"/>
      <c r="J3" s="73"/>
      <c r="K3" s="74"/>
      <c r="L3" s="75" t="s">
        <v>27</v>
      </c>
      <c r="M3" s="70"/>
      <c r="N3" s="70"/>
      <c r="O3" s="71"/>
      <c r="P3" s="72" t="s">
        <v>28</v>
      </c>
      <c r="Q3" s="73"/>
      <c r="R3" s="73"/>
      <c r="S3" s="74"/>
    </row>
    <row r="4" spans="1:26" ht="15" thickBot="1" x14ac:dyDescent="0.35">
      <c r="D4" s="76" t="s">
        <v>16</v>
      </c>
      <c r="E4" s="77"/>
      <c r="F4" s="77"/>
      <c r="G4" s="78"/>
      <c r="H4" s="76" t="s">
        <v>17</v>
      </c>
      <c r="I4" s="77"/>
      <c r="J4" s="77"/>
      <c r="K4" s="79"/>
      <c r="L4" s="80" t="s">
        <v>18</v>
      </c>
      <c r="M4" s="77"/>
      <c r="N4" s="77"/>
      <c r="O4" s="78"/>
      <c r="P4" s="76" t="s">
        <v>19</v>
      </c>
      <c r="Q4" s="77"/>
      <c r="R4" s="77"/>
      <c r="S4" s="79"/>
    </row>
    <row r="5" spans="1:26" ht="15" thickBot="1" x14ac:dyDescent="0.35">
      <c r="B5" s="64" t="str">
        <f>All!C2</f>
        <v>1/26/2021</v>
      </c>
      <c r="C5" s="65"/>
      <c r="D5" s="6" t="s">
        <v>9</v>
      </c>
      <c r="E5" s="7" t="s">
        <v>20</v>
      </c>
      <c r="F5" s="7" t="s">
        <v>11</v>
      </c>
      <c r="G5" s="8" t="s">
        <v>21</v>
      </c>
      <c r="H5" s="6" t="s">
        <v>9</v>
      </c>
      <c r="I5" s="7" t="s">
        <v>20</v>
      </c>
      <c r="J5" s="7" t="s">
        <v>11</v>
      </c>
      <c r="K5" s="9" t="s">
        <v>21</v>
      </c>
      <c r="L5" s="10" t="s">
        <v>9</v>
      </c>
      <c r="M5" s="7" t="s">
        <v>20</v>
      </c>
      <c r="N5" s="7" t="s">
        <v>11</v>
      </c>
      <c r="O5" s="8" t="s">
        <v>21</v>
      </c>
      <c r="P5" s="6" t="s">
        <v>9</v>
      </c>
      <c r="Q5" s="7" t="s">
        <v>20</v>
      </c>
      <c r="R5" s="41" t="s">
        <v>11</v>
      </c>
      <c r="S5" s="42" t="s">
        <v>21</v>
      </c>
      <c r="T5" s="29"/>
      <c r="U5" s="39" t="s">
        <v>33</v>
      </c>
      <c r="V5" s="40" t="s">
        <v>37</v>
      </c>
      <c r="W5" s="40" t="s">
        <v>38</v>
      </c>
      <c r="X5" s="40" t="s">
        <v>39</v>
      </c>
      <c r="Y5" s="40" t="s">
        <v>40</v>
      </c>
      <c r="Z5" s="40" t="s">
        <v>41</v>
      </c>
    </row>
    <row r="6" spans="1:26" ht="15" customHeight="1" x14ac:dyDescent="0.3">
      <c r="A6" s="16"/>
      <c r="B6" s="81" t="s">
        <v>22</v>
      </c>
      <c r="C6" s="19">
        <f>All!A7</f>
        <v>0.625</v>
      </c>
      <c r="D6" s="30">
        <f>All!N7</f>
        <v>6</v>
      </c>
      <c r="E6" s="31">
        <f>All!O7</f>
        <v>56</v>
      </c>
      <c r="F6" s="31">
        <f>All!P7</f>
        <v>0</v>
      </c>
      <c r="G6" s="31">
        <f>All!Q7</f>
        <v>0</v>
      </c>
      <c r="H6" s="31">
        <f>All!F7</f>
        <v>11</v>
      </c>
      <c r="I6" s="31">
        <f>All!G7</f>
        <v>110</v>
      </c>
      <c r="J6" s="31">
        <f>All!H7</f>
        <v>121</v>
      </c>
      <c r="K6" s="31">
        <f>All!I7</f>
        <v>0</v>
      </c>
      <c r="L6" s="31">
        <f>All!J7</f>
        <v>2</v>
      </c>
      <c r="M6" s="31">
        <f>All!K7</f>
        <v>12</v>
      </c>
      <c r="N6" s="31">
        <f>All!L7</f>
        <v>14</v>
      </c>
      <c r="O6" s="31">
        <f>All!M7</f>
        <v>0</v>
      </c>
      <c r="P6" s="31">
        <f>All!B7</f>
        <v>74</v>
      </c>
      <c r="Q6" s="31">
        <f>All!C7</f>
        <v>4</v>
      </c>
      <c r="R6" s="31">
        <f>All!D7</f>
        <v>9</v>
      </c>
      <c r="S6" s="32">
        <f>All!E7</f>
        <v>0</v>
      </c>
      <c r="U6" s="37" t="s">
        <v>34</v>
      </c>
      <c r="V6" s="12">
        <f>SUM(D6:F9)</f>
        <v>275</v>
      </c>
      <c r="W6" s="12">
        <f>SUM(H6:J9)</f>
        <v>1144</v>
      </c>
      <c r="X6" s="12">
        <f>SUM(L6:N9)</f>
        <v>81</v>
      </c>
      <c r="Y6" s="12">
        <f>SUM(P6:R9)</f>
        <v>332</v>
      </c>
      <c r="Z6" s="12">
        <f>SUM(V6:Y6)</f>
        <v>1832</v>
      </c>
    </row>
    <row r="7" spans="1:26" x14ac:dyDescent="0.3">
      <c r="A7" s="16"/>
      <c r="B7" s="82"/>
      <c r="C7" s="20">
        <f>All!A8</f>
        <v>0.63541666666666663</v>
      </c>
      <c r="D7" s="11">
        <f>All!N8</f>
        <v>3</v>
      </c>
      <c r="E7" s="12">
        <f>All!O8</f>
        <v>48</v>
      </c>
      <c r="F7" s="12">
        <f>All!P8</f>
        <v>1</v>
      </c>
      <c r="G7" s="12">
        <f>All!Q8</f>
        <v>0</v>
      </c>
      <c r="H7" s="12">
        <f>All!F8</f>
        <v>13</v>
      </c>
      <c r="I7" s="12">
        <f>All!G8</f>
        <v>122</v>
      </c>
      <c r="J7" s="12">
        <f>All!H8</f>
        <v>148</v>
      </c>
      <c r="K7" s="12">
        <f>All!I8</f>
        <v>0</v>
      </c>
      <c r="L7" s="12">
        <f>All!J8</f>
        <v>1</v>
      </c>
      <c r="M7" s="12">
        <f>All!K8</f>
        <v>3</v>
      </c>
      <c r="N7" s="12">
        <f>All!L8</f>
        <v>7</v>
      </c>
      <c r="O7" s="12">
        <f>All!M8</f>
        <v>0</v>
      </c>
      <c r="P7" s="12">
        <f>All!B8</f>
        <v>75</v>
      </c>
      <c r="Q7" s="12">
        <f>All!C8</f>
        <v>5</v>
      </c>
      <c r="R7" s="12">
        <f>All!D8</f>
        <v>6</v>
      </c>
      <c r="S7" s="13">
        <f>All!E8</f>
        <v>0</v>
      </c>
      <c r="U7" s="36" t="s">
        <v>35</v>
      </c>
      <c r="V7" s="12">
        <f>SUM(D10:F13)</f>
        <v>261</v>
      </c>
      <c r="W7" s="12">
        <f>SUM(H10:J13)</f>
        <v>1277</v>
      </c>
      <c r="X7" s="12">
        <f>SUM(L10:N13)</f>
        <v>78</v>
      </c>
      <c r="Y7" s="12">
        <f>SUM(P10:R13)</f>
        <v>390</v>
      </c>
      <c r="Z7" s="12">
        <f t="shared" ref="Z7:Z8" si="0">SUM(V7:Y7)</f>
        <v>2006</v>
      </c>
    </row>
    <row r="8" spans="1:26" x14ac:dyDescent="0.3">
      <c r="A8" s="16"/>
      <c r="B8" s="82"/>
      <c r="C8" s="21">
        <f>All!A9</f>
        <v>0.64583333333333337</v>
      </c>
      <c r="D8" s="11">
        <f>All!N9</f>
        <v>13</v>
      </c>
      <c r="E8" s="12">
        <f>All!O9</f>
        <v>68</v>
      </c>
      <c r="F8" s="12">
        <f>All!P9</f>
        <v>0</v>
      </c>
      <c r="G8" s="12">
        <f>All!Q9</f>
        <v>0</v>
      </c>
      <c r="H8" s="12">
        <f>All!F9</f>
        <v>13</v>
      </c>
      <c r="I8" s="12">
        <f>All!G9</f>
        <v>118</v>
      </c>
      <c r="J8" s="12">
        <f>All!H9</f>
        <v>168</v>
      </c>
      <c r="K8" s="12">
        <f>All!I9</f>
        <v>0</v>
      </c>
      <c r="L8" s="12">
        <f>All!J9</f>
        <v>3</v>
      </c>
      <c r="M8" s="12">
        <f>All!K9</f>
        <v>11</v>
      </c>
      <c r="N8" s="12">
        <f>All!L9</f>
        <v>12</v>
      </c>
      <c r="O8" s="12">
        <f>All!M9</f>
        <v>0</v>
      </c>
      <c r="P8" s="12">
        <f>All!B9</f>
        <v>79</v>
      </c>
      <c r="Q8" s="12">
        <f>All!C9</f>
        <v>3</v>
      </c>
      <c r="R8" s="12">
        <f>All!D9</f>
        <v>5</v>
      </c>
      <c r="S8" s="13">
        <f>All!E9</f>
        <v>0</v>
      </c>
      <c r="U8" s="37" t="s">
        <v>36</v>
      </c>
      <c r="V8" s="12">
        <f>SUM(D14:F17)</f>
        <v>183</v>
      </c>
      <c r="W8" s="12">
        <f>SUM(H14:J17)</f>
        <v>1164</v>
      </c>
      <c r="X8" s="12">
        <f>SUM(L14:N17)</f>
        <v>56</v>
      </c>
      <c r="Y8" s="12">
        <f>SUM(P14:R17)</f>
        <v>295</v>
      </c>
      <c r="Z8" s="12">
        <f t="shared" si="0"/>
        <v>1698</v>
      </c>
    </row>
    <row r="9" spans="1:26" x14ac:dyDescent="0.3">
      <c r="A9" s="16"/>
      <c r="B9" s="82"/>
      <c r="C9" s="21">
        <f>All!A10</f>
        <v>0.65625</v>
      </c>
      <c r="D9" s="11">
        <f>All!N10</f>
        <v>20</v>
      </c>
      <c r="E9" s="12">
        <f>All!O10</f>
        <v>59</v>
      </c>
      <c r="F9" s="12">
        <f>All!P10</f>
        <v>1</v>
      </c>
      <c r="G9" s="12">
        <f>All!Q10</f>
        <v>0</v>
      </c>
      <c r="H9" s="12">
        <f>All!F10</f>
        <v>27</v>
      </c>
      <c r="I9" s="12">
        <f>All!G10</f>
        <v>140</v>
      </c>
      <c r="J9" s="12">
        <f>All!H10</f>
        <v>153</v>
      </c>
      <c r="K9" s="12">
        <f>All!I10</f>
        <v>0</v>
      </c>
      <c r="L9" s="12">
        <f>All!J10</f>
        <v>3</v>
      </c>
      <c r="M9" s="12">
        <f>All!K10</f>
        <v>10</v>
      </c>
      <c r="N9" s="12">
        <f>All!L10</f>
        <v>3</v>
      </c>
      <c r="O9" s="12">
        <f>All!M10</f>
        <v>0</v>
      </c>
      <c r="P9" s="12">
        <f>All!B10</f>
        <v>55</v>
      </c>
      <c r="Q9" s="12">
        <f>All!C10</f>
        <v>10</v>
      </c>
      <c r="R9" s="12">
        <f>All!D10</f>
        <v>7</v>
      </c>
      <c r="S9" s="13">
        <f>All!E10</f>
        <v>0</v>
      </c>
    </row>
    <row r="10" spans="1:26" x14ac:dyDescent="0.3">
      <c r="A10" s="16"/>
      <c r="B10" s="82"/>
      <c r="C10" s="21">
        <f>All!A11</f>
        <v>0.66666666666666663</v>
      </c>
      <c r="D10" s="11">
        <f>All!N11</f>
        <v>9</v>
      </c>
      <c r="E10" s="12">
        <f>All!O11</f>
        <v>38</v>
      </c>
      <c r="F10" s="12">
        <f>All!P11</f>
        <v>0</v>
      </c>
      <c r="G10" s="12">
        <f>All!Q11</f>
        <v>0</v>
      </c>
      <c r="H10" s="12">
        <f>All!F11</f>
        <v>18</v>
      </c>
      <c r="I10" s="12">
        <f>All!G11</f>
        <v>126</v>
      </c>
      <c r="J10" s="12">
        <f>All!H11</f>
        <v>167</v>
      </c>
      <c r="K10" s="12">
        <f>All!I11</f>
        <v>0</v>
      </c>
      <c r="L10" s="12">
        <f>All!J11</f>
        <v>3</v>
      </c>
      <c r="M10" s="12">
        <f>All!K11</f>
        <v>15</v>
      </c>
      <c r="N10" s="12">
        <f>All!L11</f>
        <v>7</v>
      </c>
      <c r="O10" s="12">
        <f>All!M11</f>
        <v>0</v>
      </c>
      <c r="P10" s="12">
        <f>All!B11</f>
        <v>86</v>
      </c>
      <c r="Q10" s="12">
        <f>All!C11</f>
        <v>8</v>
      </c>
      <c r="R10" s="12">
        <f>All!D11</f>
        <v>11</v>
      </c>
      <c r="S10" s="13">
        <f>All!E11</f>
        <v>0</v>
      </c>
    </row>
    <row r="11" spans="1:26" x14ac:dyDescent="0.3">
      <c r="A11" s="16"/>
      <c r="B11" s="82"/>
      <c r="C11" s="21">
        <f>All!A12</f>
        <v>0.67708333333333337</v>
      </c>
      <c r="D11" s="11">
        <f>All!N12</f>
        <v>13</v>
      </c>
      <c r="E11" s="12">
        <f>All!O12</f>
        <v>56</v>
      </c>
      <c r="F11" s="12">
        <f>All!P12</f>
        <v>1</v>
      </c>
      <c r="G11" s="12">
        <f>All!Q12</f>
        <v>0</v>
      </c>
      <c r="H11" s="12">
        <f>All!F12</f>
        <v>11</v>
      </c>
      <c r="I11" s="12">
        <f>All!G12</f>
        <v>155</v>
      </c>
      <c r="J11" s="12">
        <f>All!H12</f>
        <v>152</v>
      </c>
      <c r="K11" s="12">
        <f>All!I12</f>
        <v>0</v>
      </c>
      <c r="L11" s="12">
        <f>All!J12</f>
        <v>2</v>
      </c>
      <c r="M11" s="12">
        <f>All!K12</f>
        <v>6</v>
      </c>
      <c r="N11" s="12">
        <f>All!L12</f>
        <v>10</v>
      </c>
      <c r="O11" s="12">
        <f>All!M12</f>
        <v>0</v>
      </c>
      <c r="P11" s="12">
        <f>All!B12</f>
        <v>71</v>
      </c>
      <c r="Q11" s="12">
        <f>All!C12</f>
        <v>2</v>
      </c>
      <c r="R11" s="12">
        <f>All!D12</f>
        <v>13</v>
      </c>
      <c r="S11" s="13">
        <f>All!E12</f>
        <v>0</v>
      </c>
    </row>
    <row r="12" spans="1:26" x14ac:dyDescent="0.3">
      <c r="A12" s="16"/>
      <c r="B12" s="82"/>
      <c r="C12" s="21">
        <f>All!A13</f>
        <v>0.6875</v>
      </c>
      <c r="D12" s="11">
        <f>All!N13</f>
        <v>13</v>
      </c>
      <c r="E12" s="12">
        <f>All!O13</f>
        <v>71</v>
      </c>
      <c r="F12" s="12">
        <f>All!P13</f>
        <v>1</v>
      </c>
      <c r="G12" s="12">
        <f>All!Q13</f>
        <v>0</v>
      </c>
      <c r="H12" s="12">
        <f>All!F13</f>
        <v>9</v>
      </c>
      <c r="I12" s="12">
        <f>All!G13</f>
        <v>128</v>
      </c>
      <c r="J12" s="12">
        <f>All!H13</f>
        <v>195</v>
      </c>
      <c r="K12" s="12">
        <f>All!I13</f>
        <v>0</v>
      </c>
      <c r="L12" s="12">
        <f>All!J13</f>
        <v>1</v>
      </c>
      <c r="M12" s="12">
        <f>All!K13</f>
        <v>8</v>
      </c>
      <c r="N12" s="12">
        <f>All!L13</f>
        <v>10</v>
      </c>
      <c r="O12" s="12">
        <f>All!M13</f>
        <v>0</v>
      </c>
      <c r="P12" s="12">
        <f>All!B13</f>
        <v>71</v>
      </c>
      <c r="Q12" s="12">
        <f>All!C13</f>
        <v>6</v>
      </c>
      <c r="R12" s="12">
        <f>All!D13</f>
        <v>14</v>
      </c>
      <c r="S12" s="13">
        <f>All!E13</f>
        <v>0</v>
      </c>
    </row>
    <row r="13" spans="1:26" x14ac:dyDescent="0.3">
      <c r="A13" s="16"/>
      <c r="B13" s="82"/>
      <c r="C13" s="21">
        <f>All!A14</f>
        <v>0.69791666666666663</v>
      </c>
      <c r="D13" s="11">
        <f>All!N14</f>
        <v>13</v>
      </c>
      <c r="E13" s="12">
        <f>All!O14</f>
        <v>45</v>
      </c>
      <c r="F13" s="12">
        <f>All!P14</f>
        <v>1</v>
      </c>
      <c r="G13" s="12">
        <f>All!Q14</f>
        <v>0</v>
      </c>
      <c r="H13" s="12">
        <f>All!F14</f>
        <v>13</v>
      </c>
      <c r="I13" s="12">
        <f>All!G14</f>
        <v>155</v>
      </c>
      <c r="J13" s="12">
        <f>All!H14</f>
        <v>148</v>
      </c>
      <c r="K13" s="12">
        <f>All!I14</f>
        <v>0</v>
      </c>
      <c r="L13" s="12">
        <f>All!J14</f>
        <v>0</v>
      </c>
      <c r="M13" s="12">
        <f>All!K14</f>
        <v>10</v>
      </c>
      <c r="N13" s="12">
        <f>All!L14</f>
        <v>6</v>
      </c>
      <c r="O13" s="12">
        <f>All!M14</f>
        <v>0</v>
      </c>
      <c r="P13" s="12">
        <f>All!B14</f>
        <v>82</v>
      </c>
      <c r="Q13" s="12">
        <f>All!C14</f>
        <v>4</v>
      </c>
      <c r="R13" s="12">
        <f>All!D14</f>
        <v>22</v>
      </c>
      <c r="S13" s="13">
        <f>All!E14</f>
        <v>0</v>
      </c>
    </row>
    <row r="14" spans="1:26" ht="15" customHeight="1" x14ac:dyDescent="0.3">
      <c r="A14" s="16"/>
      <c r="B14" s="82"/>
      <c r="C14" s="22">
        <f>All!A15</f>
        <v>0.70833333333333337</v>
      </c>
      <c r="D14" s="11">
        <f>All!N15</f>
        <v>11</v>
      </c>
      <c r="E14" s="12">
        <f>All!O15</f>
        <v>44</v>
      </c>
      <c r="F14" s="12">
        <f>All!P15</f>
        <v>0</v>
      </c>
      <c r="G14" s="12">
        <f>All!Q15</f>
        <v>0</v>
      </c>
      <c r="H14" s="12">
        <f>All!F15</f>
        <v>19</v>
      </c>
      <c r="I14" s="12">
        <f>All!G15</f>
        <v>132</v>
      </c>
      <c r="J14" s="12">
        <f>All!H15</f>
        <v>159</v>
      </c>
      <c r="K14" s="12">
        <f>All!I15</f>
        <v>0</v>
      </c>
      <c r="L14" s="12">
        <f>All!J15</f>
        <v>0</v>
      </c>
      <c r="M14" s="12">
        <f>All!K15</f>
        <v>14</v>
      </c>
      <c r="N14" s="12">
        <f>All!L15</f>
        <v>5</v>
      </c>
      <c r="O14" s="12">
        <f>All!M15</f>
        <v>0</v>
      </c>
      <c r="P14" s="12">
        <f>All!B15</f>
        <v>61</v>
      </c>
      <c r="Q14" s="12">
        <f>All!C15</f>
        <v>6</v>
      </c>
      <c r="R14" s="12">
        <f>All!D15</f>
        <v>6</v>
      </c>
      <c r="S14" s="13">
        <f>All!E15</f>
        <v>0</v>
      </c>
    </row>
    <row r="15" spans="1:26" x14ac:dyDescent="0.3">
      <c r="A15" s="16"/>
      <c r="B15" s="82"/>
      <c r="C15" s="22">
        <f>All!A16</f>
        <v>0.71875</v>
      </c>
      <c r="D15" s="11">
        <f>All!N16</f>
        <v>2</v>
      </c>
      <c r="E15" s="12">
        <f>All!O16</f>
        <v>37</v>
      </c>
      <c r="F15" s="12">
        <f>All!P16</f>
        <v>2</v>
      </c>
      <c r="G15" s="12">
        <f>All!Q16</f>
        <v>0</v>
      </c>
      <c r="H15" s="12">
        <f>All!F16</f>
        <v>10</v>
      </c>
      <c r="I15" s="12">
        <f>All!G16</f>
        <v>150</v>
      </c>
      <c r="J15" s="12">
        <f>All!H16</f>
        <v>166</v>
      </c>
      <c r="K15" s="12">
        <f>All!I16</f>
        <v>0</v>
      </c>
      <c r="L15" s="12">
        <f>All!J16</f>
        <v>0</v>
      </c>
      <c r="M15" s="12">
        <f>All!K16</f>
        <v>7</v>
      </c>
      <c r="N15" s="12">
        <f>All!L16</f>
        <v>7</v>
      </c>
      <c r="O15" s="12">
        <f>All!M16</f>
        <v>0</v>
      </c>
      <c r="P15" s="12">
        <f>All!B16</f>
        <v>60</v>
      </c>
      <c r="Q15" s="12">
        <f>All!C16</f>
        <v>3</v>
      </c>
      <c r="R15" s="12">
        <f>All!D16</f>
        <v>8</v>
      </c>
      <c r="S15" s="13">
        <f>All!E16</f>
        <v>0</v>
      </c>
    </row>
    <row r="16" spans="1:26" x14ac:dyDescent="0.3">
      <c r="A16" s="16"/>
      <c r="B16" s="82"/>
      <c r="C16" s="20">
        <f>All!A17</f>
        <v>0.72916666666666663</v>
      </c>
      <c r="D16" s="11">
        <f>All!N17</f>
        <v>4</v>
      </c>
      <c r="E16" s="12">
        <f>All!O17</f>
        <v>42</v>
      </c>
      <c r="F16" s="12">
        <f>All!P17</f>
        <v>3</v>
      </c>
      <c r="G16" s="12">
        <f>All!Q17</f>
        <v>0</v>
      </c>
      <c r="H16" s="12">
        <f>All!F17</f>
        <v>11</v>
      </c>
      <c r="I16" s="12">
        <f>All!G17</f>
        <v>100</v>
      </c>
      <c r="J16" s="12">
        <f>All!H17</f>
        <v>163</v>
      </c>
      <c r="K16" s="12">
        <f>All!I17</f>
        <v>0</v>
      </c>
      <c r="L16" s="12">
        <f>All!J17</f>
        <v>3</v>
      </c>
      <c r="M16" s="12">
        <f>All!K17</f>
        <v>6</v>
      </c>
      <c r="N16" s="12">
        <f>All!L17</f>
        <v>6</v>
      </c>
      <c r="O16" s="12">
        <f>All!M17</f>
        <v>0</v>
      </c>
      <c r="P16" s="12">
        <f>All!B17</f>
        <v>59</v>
      </c>
      <c r="Q16" s="12">
        <f>All!C17</f>
        <v>1</v>
      </c>
      <c r="R16" s="12">
        <f>All!D17</f>
        <v>8</v>
      </c>
      <c r="S16" s="13">
        <f>All!E17</f>
        <v>0</v>
      </c>
      <c r="X16" s="38"/>
      <c r="Y16" s="38"/>
    </row>
    <row r="17" spans="1:26" ht="15" thickBot="1" x14ac:dyDescent="0.35">
      <c r="A17" s="16"/>
      <c r="B17" s="83"/>
      <c r="C17" s="23">
        <f>All!A18</f>
        <v>0.73958333333333304</v>
      </c>
      <c r="D17" s="43">
        <f>All!N18</f>
        <v>11</v>
      </c>
      <c r="E17" s="44">
        <f>All!O18</f>
        <v>27</v>
      </c>
      <c r="F17" s="44">
        <f>All!P18</f>
        <v>0</v>
      </c>
      <c r="G17" s="44">
        <f>All!Q18</f>
        <v>0</v>
      </c>
      <c r="H17" s="44">
        <f>All!F18</f>
        <v>10</v>
      </c>
      <c r="I17" s="44">
        <f>All!G18</f>
        <v>107</v>
      </c>
      <c r="J17" s="44">
        <f>All!H18</f>
        <v>137</v>
      </c>
      <c r="K17" s="44">
        <f>All!I18</f>
        <v>0</v>
      </c>
      <c r="L17" s="44">
        <f>All!J18</f>
        <v>0</v>
      </c>
      <c r="M17" s="44">
        <f>All!K18</f>
        <v>4</v>
      </c>
      <c r="N17" s="44">
        <f>All!L18</f>
        <v>4</v>
      </c>
      <c r="O17" s="44">
        <f>All!M18</f>
        <v>0</v>
      </c>
      <c r="P17" s="44">
        <f>All!B18</f>
        <v>72</v>
      </c>
      <c r="Q17" s="44">
        <f>All!C18</f>
        <v>1</v>
      </c>
      <c r="R17" s="44">
        <f>All!D18</f>
        <v>10</v>
      </c>
      <c r="S17" s="45">
        <f>All!E18</f>
        <v>0</v>
      </c>
      <c r="U17" s="39" t="s">
        <v>33</v>
      </c>
      <c r="V17" s="40" t="s">
        <v>37</v>
      </c>
      <c r="W17" s="40" t="s">
        <v>38</v>
      </c>
      <c r="X17" s="40" t="s">
        <v>39</v>
      </c>
      <c r="Y17" s="40" t="s">
        <v>40</v>
      </c>
      <c r="Z17" s="40" t="s">
        <v>41</v>
      </c>
    </row>
    <row r="18" spans="1:26" ht="15" customHeight="1" x14ac:dyDescent="0.3">
      <c r="B18" s="84" t="s">
        <v>23</v>
      </c>
      <c r="C18" s="17">
        <v>0.625</v>
      </c>
      <c r="D18" s="30">
        <f>HV!N7</f>
        <v>0</v>
      </c>
      <c r="E18" s="31">
        <f>HV!O7</f>
        <v>2</v>
      </c>
      <c r="F18" s="31">
        <f>HV!P7</f>
        <v>0</v>
      </c>
      <c r="G18" s="31">
        <f>HV!Q7</f>
        <v>0</v>
      </c>
      <c r="H18" s="31">
        <f>HV!F7</f>
        <v>0</v>
      </c>
      <c r="I18" s="31">
        <f>HV!G7</f>
        <v>0</v>
      </c>
      <c r="J18" s="31">
        <f>HV!H7</f>
        <v>0</v>
      </c>
      <c r="K18" s="31">
        <f>HV!I7</f>
        <v>0</v>
      </c>
      <c r="L18" s="31">
        <f>HV!J7</f>
        <v>0</v>
      </c>
      <c r="M18" s="31">
        <f>HV!K7</f>
        <v>0</v>
      </c>
      <c r="N18" s="31">
        <f>HV!L7</f>
        <v>0</v>
      </c>
      <c r="O18" s="31">
        <f>HV!M7</f>
        <v>0</v>
      </c>
      <c r="P18" s="31">
        <f>HV!B7</f>
        <v>4</v>
      </c>
      <c r="Q18" s="31">
        <f>HV!C7</f>
        <v>0</v>
      </c>
      <c r="R18" s="31">
        <f>HV!D7</f>
        <v>1</v>
      </c>
      <c r="S18" s="32">
        <f>HV!E7</f>
        <v>0</v>
      </c>
      <c r="U18" s="37" t="s">
        <v>34</v>
      </c>
      <c r="V18" s="12">
        <f>SUM(D18:F21)</f>
        <v>10</v>
      </c>
      <c r="W18" s="12">
        <f>SUM(H18:J21)</f>
        <v>0</v>
      </c>
      <c r="X18" s="12">
        <f>SUM(L18:N21)</f>
        <v>0</v>
      </c>
      <c r="Y18" s="12">
        <f>SUM(P18:R21)</f>
        <v>19</v>
      </c>
      <c r="Z18" s="12">
        <f>SUM(V18:Y18)</f>
        <v>29</v>
      </c>
    </row>
    <row r="19" spans="1:26" x14ac:dyDescent="0.3">
      <c r="B19" s="85"/>
      <c r="C19" s="18">
        <v>0.63541666666666663</v>
      </c>
      <c r="D19" s="11">
        <f>HV!N8</f>
        <v>0</v>
      </c>
      <c r="E19" s="12">
        <f>HV!O8</f>
        <v>4</v>
      </c>
      <c r="F19" s="12">
        <f>HV!P8</f>
        <v>0</v>
      </c>
      <c r="G19" s="12">
        <f>HV!Q8</f>
        <v>0</v>
      </c>
      <c r="H19" s="12">
        <f>HV!F8</f>
        <v>0</v>
      </c>
      <c r="I19" s="12">
        <f>HV!G8</f>
        <v>0</v>
      </c>
      <c r="J19" s="12">
        <f>HV!H8</f>
        <v>0</v>
      </c>
      <c r="K19" s="12">
        <f>HV!I8</f>
        <v>0</v>
      </c>
      <c r="L19" s="12">
        <f>HV!J8</f>
        <v>0</v>
      </c>
      <c r="M19" s="12">
        <f>HV!K8</f>
        <v>0</v>
      </c>
      <c r="N19" s="12">
        <f>HV!L8</f>
        <v>0</v>
      </c>
      <c r="O19" s="12">
        <f>HV!M8</f>
        <v>0</v>
      </c>
      <c r="P19" s="12">
        <f>HV!B8</f>
        <v>4</v>
      </c>
      <c r="Q19" s="12">
        <f>HV!C8</f>
        <v>0</v>
      </c>
      <c r="R19" s="12">
        <f>HV!D8</f>
        <v>1</v>
      </c>
      <c r="S19" s="13">
        <f>HV!E8</f>
        <v>0</v>
      </c>
      <c r="U19" s="36" t="s">
        <v>35</v>
      </c>
      <c r="V19" s="12">
        <f>SUM(D22:F25)</f>
        <v>1</v>
      </c>
      <c r="W19" s="12">
        <f>SUM(H22:J25)</f>
        <v>0</v>
      </c>
      <c r="X19" s="12">
        <f>SUM(L22:N25)</f>
        <v>0</v>
      </c>
      <c r="Y19" s="12">
        <f>SUM(P22:R25)</f>
        <v>12</v>
      </c>
      <c r="Z19" s="12">
        <f t="shared" ref="Z19:Z20" si="1">SUM(V19:Y19)</f>
        <v>13</v>
      </c>
    </row>
    <row r="20" spans="1:26" x14ac:dyDescent="0.3">
      <c r="B20" s="85"/>
      <c r="C20" s="18">
        <v>0.64583333333333337</v>
      </c>
      <c r="D20" s="11">
        <f>HV!N9</f>
        <v>1</v>
      </c>
      <c r="E20" s="12">
        <f>HV!O9</f>
        <v>2</v>
      </c>
      <c r="F20" s="12">
        <f>HV!P9</f>
        <v>0</v>
      </c>
      <c r="G20" s="12">
        <f>HV!Q9</f>
        <v>0</v>
      </c>
      <c r="H20" s="12">
        <f>HV!F9</f>
        <v>0</v>
      </c>
      <c r="I20" s="12">
        <f>HV!G9</f>
        <v>0</v>
      </c>
      <c r="J20" s="12">
        <f>HV!H9</f>
        <v>0</v>
      </c>
      <c r="K20" s="12">
        <f>HV!I9</f>
        <v>0</v>
      </c>
      <c r="L20" s="12">
        <f>HV!J9</f>
        <v>0</v>
      </c>
      <c r="M20" s="12">
        <f>HV!K9</f>
        <v>0</v>
      </c>
      <c r="N20" s="12">
        <f>HV!L9</f>
        <v>0</v>
      </c>
      <c r="O20" s="12">
        <f>HV!M9</f>
        <v>0</v>
      </c>
      <c r="P20" s="12">
        <f>HV!B9</f>
        <v>6</v>
      </c>
      <c r="Q20" s="12">
        <f>HV!C9</f>
        <v>0</v>
      </c>
      <c r="R20" s="12">
        <f>HV!D9</f>
        <v>0</v>
      </c>
      <c r="S20" s="13">
        <f>HV!E9</f>
        <v>0</v>
      </c>
      <c r="U20" s="37" t="s">
        <v>36</v>
      </c>
      <c r="V20" s="12">
        <f>SUM(D26:F29)</f>
        <v>1</v>
      </c>
      <c r="W20" s="12">
        <f>SUM(H26:J29)</f>
        <v>0</v>
      </c>
      <c r="X20" s="12">
        <f>SUM(L26:N29)</f>
        <v>0</v>
      </c>
      <c r="Y20" s="12">
        <f>SUM(P26:R29)</f>
        <v>16</v>
      </c>
      <c r="Z20" s="12">
        <f t="shared" si="1"/>
        <v>17</v>
      </c>
    </row>
    <row r="21" spans="1:26" x14ac:dyDescent="0.3">
      <c r="B21" s="85"/>
      <c r="C21" s="18">
        <v>0.65625</v>
      </c>
      <c r="D21" s="11">
        <f>HV!N10</f>
        <v>0</v>
      </c>
      <c r="E21" s="12">
        <f>HV!O10</f>
        <v>1</v>
      </c>
      <c r="F21" s="12">
        <f>HV!P10</f>
        <v>0</v>
      </c>
      <c r="G21" s="12">
        <f>HV!Q10</f>
        <v>0</v>
      </c>
      <c r="H21" s="12">
        <f>HV!F10</f>
        <v>0</v>
      </c>
      <c r="I21" s="12">
        <f>HV!G10</f>
        <v>0</v>
      </c>
      <c r="J21" s="12">
        <f>HV!H10</f>
        <v>0</v>
      </c>
      <c r="K21" s="12">
        <f>HV!I10</f>
        <v>0</v>
      </c>
      <c r="L21" s="12">
        <f>HV!J10</f>
        <v>0</v>
      </c>
      <c r="M21" s="12">
        <f>HV!K10</f>
        <v>0</v>
      </c>
      <c r="N21" s="12">
        <f>HV!L10</f>
        <v>0</v>
      </c>
      <c r="O21" s="12">
        <f>HV!M10</f>
        <v>0</v>
      </c>
      <c r="P21" s="12">
        <f>HV!B10</f>
        <v>3</v>
      </c>
      <c r="Q21" s="12">
        <f>HV!C10</f>
        <v>0</v>
      </c>
      <c r="R21" s="12">
        <f>HV!D10</f>
        <v>0</v>
      </c>
      <c r="S21" s="13">
        <f>HV!E10</f>
        <v>0</v>
      </c>
    </row>
    <row r="22" spans="1:26" x14ac:dyDescent="0.3">
      <c r="B22" s="85"/>
      <c r="C22" s="18">
        <v>0.66666666666666663</v>
      </c>
      <c r="D22" s="11">
        <f>HV!N11</f>
        <v>0</v>
      </c>
      <c r="E22" s="12">
        <f>HV!O11</f>
        <v>0</v>
      </c>
      <c r="F22" s="12">
        <f>HV!P11</f>
        <v>0</v>
      </c>
      <c r="G22" s="12">
        <f>HV!Q11</f>
        <v>0</v>
      </c>
      <c r="H22" s="12">
        <f>HV!F11</f>
        <v>0</v>
      </c>
      <c r="I22" s="12">
        <f>HV!G11</f>
        <v>0</v>
      </c>
      <c r="J22" s="12">
        <f>HV!H11</f>
        <v>0</v>
      </c>
      <c r="K22" s="12">
        <f>HV!I11</f>
        <v>0</v>
      </c>
      <c r="L22" s="12">
        <f>HV!J11</f>
        <v>0</v>
      </c>
      <c r="M22" s="12">
        <f>HV!K11</f>
        <v>0</v>
      </c>
      <c r="N22" s="12">
        <f>HV!L11</f>
        <v>0</v>
      </c>
      <c r="O22" s="12">
        <f>HV!M11</f>
        <v>0</v>
      </c>
      <c r="P22" s="12">
        <f>HV!B11</f>
        <v>4</v>
      </c>
      <c r="Q22" s="12">
        <f>HV!C11</f>
        <v>0</v>
      </c>
      <c r="R22" s="12">
        <f>HV!D11</f>
        <v>0</v>
      </c>
      <c r="S22" s="13">
        <f>HV!E11</f>
        <v>0</v>
      </c>
    </row>
    <row r="23" spans="1:26" x14ac:dyDescent="0.3">
      <c r="B23" s="85"/>
      <c r="C23" s="18">
        <v>0.67708333333333337</v>
      </c>
      <c r="D23" s="11">
        <f>HV!N12</f>
        <v>0</v>
      </c>
      <c r="E23" s="12">
        <f>HV!O12</f>
        <v>0</v>
      </c>
      <c r="F23" s="12">
        <f>HV!P12</f>
        <v>0</v>
      </c>
      <c r="G23" s="12">
        <f>HV!Q12</f>
        <v>0</v>
      </c>
      <c r="H23" s="12">
        <f>HV!F12</f>
        <v>0</v>
      </c>
      <c r="I23" s="12">
        <f>HV!G12</f>
        <v>0</v>
      </c>
      <c r="J23" s="12">
        <f>HV!H12</f>
        <v>0</v>
      </c>
      <c r="K23" s="12">
        <f>HV!I12</f>
        <v>0</v>
      </c>
      <c r="L23" s="12">
        <f>HV!J12</f>
        <v>0</v>
      </c>
      <c r="M23" s="12">
        <f>HV!K12</f>
        <v>0</v>
      </c>
      <c r="N23" s="12">
        <f>HV!L12</f>
        <v>0</v>
      </c>
      <c r="O23" s="12">
        <f>HV!M12</f>
        <v>0</v>
      </c>
      <c r="P23" s="12">
        <f>HV!B12</f>
        <v>0</v>
      </c>
      <c r="Q23" s="12">
        <f>HV!C12</f>
        <v>0</v>
      </c>
      <c r="R23" s="12">
        <f>HV!D12</f>
        <v>0</v>
      </c>
      <c r="S23" s="13">
        <f>HV!E12</f>
        <v>0</v>
      </c>
    </row>
    <row r="24" spans="1:26" x14ac:dyDescent="0.3">
      <c r="B24" s="85"/>
      <c r="C24" s="18">
        <v>0.6875</v>
      </c>
      <c r="D24" s="11">
        <f>HV!N13</f>
        <v>0</v>
      </c>
      <c r="E24" s="12">
        <f>HV!O13</f>
        <v>0</v>
      </c>
      <c r="F24" s="12">
        <f>HV!P13</f>
        <v>0</v>
      </c>
      <c r="G24" s="12">
        <f>HV!Q13</f>
        <v>0</v>
      </c>
      <c r="H24" s="12">
        <f>HV!F13</f>
        <v>0</v>
      </c>
      <c r="I24" s="12">
        <f>HV!G13</f>
        <v>0</v>
      </c>
      <c r="J24" s="12">
        <f>HV!H13</f>
        <v>0</v>
      </c>
      <c r="K24" s="12">
        <f>HV!I13</f>
        <v>0</v>
      </c>
      <c r="L24" s="12">
        <f>HV!J13</f>
        <v>0</v>
      </c>
      <c r="M24" s="12">
        <f>HV!K13</f>
        <v>0</v>
      </c>
      <c r="N24" s="12">
        <f>HV!L13</f>
        <v>0</v>
      </c>
      <c r="O24" s="12">
        <f>HV!M13</f>
        <v>0</v>
      </c>
      <c r="P24" s="12">
        <f>HV!B13</f>
        <v>2</v>
      </c>
      <c r="Q24" s="12">
        <f>HV!C13</f>
        <v>0</v>
      </c>
      <c r="R24" s="12">
        <f>HV!D13</f>
        <v>1</v>
      </c>
      <c r="S24" s="13">
        <f>HV!E13</f>
        <v>0</v>
      </c>
    </row>
    <row r="25" spans="1:26" x14ac:dyDescent="0.3">
      <c r="B25" s="85"/>
      <c r="C25" s="18">
        <v>0.69791666666666663</v>
      </c>
      <c r="D25" s="11">
        <f>HV!N14</f>
        <v>0</v>
      </c>
      <c r="E25" s="12">
        <f>HV!O14</f>
        <v>1</v>
      </c>
      <c r="F25" s="12">
        <f>HV!P14</f>
        <v>0</v>
      </c>
      <c r="G25" s="12">
        <f>HV!Q14</f>
        <v>0</v>
      </c>
      <c r="H25" s="12">
        <f>HV!F14</f>
        <v>0</v>
      </c>
      <c r="I25" s="12">
        <f>HV!G14</f>
        <v>0</v>
      </c>
      <c r="J25" s="12">
        <f>HV!H14</f>
        <v>0</v>
      </c>
      <c r="K25" s="12">
        <f>HV!I14</f>
        <v>0</v>
      </c>
      <c r="L25" s="12">
        <f>HV!J14</f>
        <v>0</v>
      </c>
      <c r="M25" s="12">
        <f>HV!K14</f>
        <v>0</v>
      </c>
      <c r="N25" s="12">
        <f>HV!L14</f>
        <v>0</v>
      </c>
      <c r="O25" s="12">
        <f>HV!M14</f>
        <v>0</v>
      </c>
      <c r="P25" s="12">
        <f>HV!B14</f>
        <v>5</v>
      </c>
      <c r="Q25" s="12">
        <f>HV!C14</f>
        <v>0</v>
      </c>
      <c r="R25" s="12">
        <f>HV!D14</f>
        <v>0</v>
      </c>
      <c r="S25" s="13">
        <f>HV!E14</f>
        <v>0</v>
      </c>
    </row>
    <row r="26" spans="1:26" x14ac:dyDescent="0.3">
      <c r="B26" s="85"/>
      <c r="C26" s="18">
        <v>0.70833333333333337</v>
      </c>
      <c r="D26" s="11">
        <f>HV!N15</f>
        <v>0</v>
      </c>
      <c r="E26" s="12">
        <f>HV!O15</f>
        <v>0</v>
      </c>
      <c r="F26" s="12">
        <f>HV!P15</f>
        <v>0</v>
      </c>
      <c r="G26" s="12">
        <f>HV!Q15</f>
        <v>0</v>
      </c>
      <c r="H26" s="12">
        <f>HV!F15</f>
        <v>0</v>
      </c>
      <c r="I26" s="12">
        <f>HV!G15</f>
        <v>0</v>
      </c>
      <c r="J26" s="12">
        <f>HV!H15</f>
        <v>0</v>
      </c>
      <c r="K26" s="12">
        <f>HV!I15</f>
        <v>0</v>
      </c>
      <c r="L26" s="12">
        <f>HV!J15</f>
        <v>0</v>
      </c>
      <c r="M26" s="12">
        <f>HV!K15</f>
        <v>0</v>
      </c>
      <c r="N26" s="12">
        <f>HV!L15</f>
        <v>0</v>
      </c>
      <c r="O26" s="12">
        <f>HV!M15</f>
        <v>0</v>
      </c>
      <c r="P26" s="12">
        <f>HV!B15</f>
        <v>4</v>
      </c>
      <c r="Q26" s="12">
        <f>HV!C15</f>
        <v>0</v>
      </c>
      <c r="R26" s="12">
        <f>HV!D15</f>
        <v>0</v>
      </c>
      <c r="S26" s="13">
        <f>HV!E15</f>
        <v>0</v>
      </c>
    </row>
    <row r="27" spans="1:26" x14ac:dyDescent="0.3">
      <c r="B27" s="85"/>
      <c r="C27" s="18">
        <v>0.71875</v>
      </c>
      <c r="D27" s="11">
        <f>HV!N16</f>
        <v>0</v>
      </c>
      <c r="E27" s="12">
        <f>HV!O16</f>
        <v>0</v>
      </c>
      <c r="F27" s="12">
        <f>HV!P16</f>
        <v>0</v>
      </c>
      <c r="G27" s="12">
        <f>HV!Q16</f>
        <v>0</v>
      </c>
      <c r="H27" s="12">
        <f>HV!F16</f>
        <v>0</v>
      </c>
      <c r="I27" s="12">
        <f>HV!G16</f>
        <v>0</v>
      </c>
      <c r="J27" s="12">
        <f>HV!H16</f>
        <v>0</v>
      </c>
      <c r="K27" s="12">
        <f>HV!I16</f>
        <v>0</v>
      </c>
      <c r="L27" s="12">
        <f>HV!J16</f>
        <v>0</v>
      </c>
      <c r="M27" s="12">
        <f>HV!K16</f>
        <v>0</v>
      </c>
      <c r="N27" s="12">
        <f>HV!L16</f>
        <v>0</v>
      </c>
      <c r="O27" s="12">
        <f>HV!M16</f>
        <v>0</v>
      </c>
      <c r="P27" s="12">
        <f>HV!B16</f>
        <v>4</v>
      </c>
      <c r="Q27" s="12">
        <f>HV!C16</f>
        <v>1</v>
      </c>
      <c r="R27" s="12">
        <f>HV!D16</f>
        <v>0</v>
      </c>
      <c r="S27" s="13">
        <f>HV!E16</f>
        <v>0</v>
      </c>
    </row>
    <row r="28" spans="1:26" x14ac:dyDescent="0.3">
      <c r="B28" s="85"/>
      <c r="C28" s="18">
        <v>0.72916666666666663</v>
      </c>
      <c r="D28" s="11">
        <f>HV!N17</f>
        <v>0</v>
      </c>
      <c r="E28" s="12">
        <f>HV!O17</f>
        <v>1</v>
      </c>
      <c r="F28" s="12">
        <f>HV!P17</f>
        <v>0</v>
      </c>
      <c r="G28" s="12">
        <f>HV!Q17</f>
        <v>0</v>
      </c>
      <c r="H28" s="12">
        <f>HV!F17</f>
        <v>0</v>
      </c>
      <c r="I28" s="12">
        <f>HV!G17</f>
        <v>0</v>
      </c>
      <c r="J28" s="12">
        <f>HV!H17</f>
        <v>0</v>
      </c>
      <c r="K28" s="12">
        <f>HV!I17</f>
        <v>0</v>
      </c>
      <c r="L28" s="12">
        <f>HV!J17</f>
        <v>0</v>
      </c>
      <c r="M28" s="12">
        <f>HV!K17</f>
        <v>0</v>
      </c>
      <c r="N28" s="12">
        <f>HV!L17</f>
        <v>0</v>
      </c>
      <c r="O28" s="12">
        <f>HV!M17</f>
        <v>0</v>
      </c>
      <c r="P28" s="12">
        <f>HV!B17</f>
        <v>5</v>
      </c>
      <c r="Q28" s="12">
        <f>HV!C17</f>
        <v>0</v>
      </c>
      <c r="R28" s="12">
        <f>HV!D17</f>
        <v>0</v>
      </c>
      <c r="S28" s="13">
        <f>HV!E17</f>
        <v>0</v>
      </c>
    </row>
    <row r="29" spans="1:26" ht="15" thickBot="1" x14ac:dyDescent="0.35">
      <c r="B29" s="86"/>
      <c r="C29" s="18">
        <v>0.73958333333333304</v>
      </c>
      <c r="D29" s="33">
        <f>HV!N18</f>
        <v>0</v>
      </c>
      <c r="E29" s="34">
        <f>HV!O18</f>
        <v>0</v>
      </c>
      <c r="F29" s="34">
        <f>HV!P18</f>
        <v>0</v>
      </c>
      <c r="G29" s="34">
        <f>HV!Q18</f>
        <v>0</v>
      </c>
      <c r="H29" s="34">
        <f>HV!F18</f>
        <v>0</v>
      </c>
      <c r="I29" s="34">
        <f>HV!G18</f>
        <v>0</v>
      </c>
      <c r="J29" s="34">
        <f>HV!H18</f>
        <v>0</v>
      </c>
      <c r="K29" s="34">
        <f>HV!I18</f>
        <v>0</v>
      </c>
      <c r="L29" s="34">
        <f>HV!J18</f>
        <v>0</v>
      </c>
      <c r="M29" s="34">
        <f>HV!K18</f>
        <v>0</v>
      </c>
      <c r="N29" s="34">
        <f>HV!L18</f>
        <v>0</v>
      </c>
      <c r="O29" s="34">
        <f>HV!M18</f>
        <v>0</v>
      </c>
      <c r="P29" s="34">
        <f>HV!B18</f>
        <v>2</v>
      </c>
      <c r="Q29" s="34">
        <f>HV!C18</f>
        <v>0</v>
      </c>
      <c r="R29" s="34">
        <f>HV!D18</f>
        <v>0</v>
      </c>
      <c r="S29" s="35">
        <f>HV!E18</f>
        <v>0</v>
      </c>
    </row>
    <row r="30" spans="1:26" x14ac:dyDescent="0.3">
      <c r="C30" s="14" t="s">
        <v>24</v>
      </c>
      <c r="D30" s="24">
        <f t="shared" ref="D30:S30" si="2">IFERROR(SUM(D22:D25)/SUM(D10:D13),0%)</f>
        <v>0</v>
      </c>
      <c r="E30" s="25">
        <f t="shared" si="2"/>
        <v>4.7619047619047623E-3</v>
      </c>
      <c r="F30" s="25">
        <f t="shared" si="2"/>
        <v>0</v>
      </c>
      <c r="G30" s="26">
        <f t="shared" si="2"/>
        <v>0</v>
      </c>
      <c r="H30" s="27">
        <f t="shared" si="2"/>
        <v>0</v>
      </c>
      <c r="I30" s="25">
        <f t="shared" si="2"/>
        <v>0</v>
      </c>
      <c r="J30" s="25">
        <f t="shared" si="2"/>
        <v>0</v>
      </c>
      <c r="K30" s="28">
        <f t="shared" si="2"/>
        <v>0</v>
      </c>
      <c r="L30" s="24">
        <f t="shared" si="2"/>
        <v>0</v>
      </c>
      <c r="M30" s="25">
        <f t="shared" si="2"/>
        <v>0</v>
      </c>
      <c r="N30" s="25">
        <f t="shared" si="2"/>
        <v>0</v>
      </c>
      <c r="O30" s="26">
        <f t="shared" si="2"/>
        <v>0</v>
      </c>
      <c r="P30" s="27">
        <f t="shared" si="2"/>
        <v>3.5483870967741936E-2</v>
      </c>
      <c r="Q30" s="25">
        <f t="shared" si="2"/>
        <v>0</v>
      </c>
      <c r="R30" s="25">
        <f t="shared" si="2"/>
        <v>1.6666666666666666E-2</v>
      </c>
      <c r="S30" s="28">
        <f t="shared" si="2"/>
        <v>0</v>
      </c>
    </row>
    <row r="31" spans="1:26" ht="15" thickBot="1" x14ac:dyDescent="0.35">
      <c r="C31" s="15" t="s">
        <v>25</v>
      </c>
      <c r="D31" s="61">
        <f>SUM(D10:G13)/(4*MAX(SUM(D10:G10),SUM(D11:G11),SUM(D12:G12),SUM(D13:G13)))</f>
        <v>0.76764705882352946</v>
      </c>
      <c r="E31" s="62"/>
      <c r="F31" s="62"/>
      <c r="G31" s="63"/>
      <c r="H31" s="61">
        <f>SUM(H10:K13)/(4*MAX(SUM(H10:K10),SUM(H11:K11),SUM(H12:K12),SUM(H13:K13)))</f>
        <v>0.96159638554216864</v>
      </c>
      <c r="I31" s="62"/>
      <c r="J31" s="62"/>
      <c r="K31" s="63"/>
      <c r="L31" s="61">
        <f>SUM(L10:O13)/(4*MAX(SUM(L10:O10),SUM(L11:O11),SUM(L12:O12),SUM(L13:O13)))</f>
        <v>0.78</v>
      </c>
      <c r="M31" s="62"/>
      <c r="N31" s="62"/>
      <c r="O31" s="63"/>
      <c r="P31" s="61">
        <f>SUM(P10:S13)/(4*MAX(SUM(P10:S10),SUM(P11:S11),SUM(P12:S12),SUM(P13:S13)))</f>
        <v>0.90277777777777779</v>
      </c>
      <c r="Q31" s="62"/>
      <c r="R31" s="62"/>
      <c r="S31" s="63"/>
    </row>
  </sheetData>
  <mergeCells count="16">
    <mergeCell ref="P31:S31"/>
    <mergeCell ref="B5:C5"/>
    <mergeCell ref="D2:S2"/>
    <mergeCell ref="D3:G3"/>
    <mergeCell ref="H3:K3"/>
    <mergeCell ref="L3:O3"/>
    <mergeCell ref="P3:S3"/>
    <mergeCell ref="D4:G4"/>
    <mergeCell ref="H4:K4"/>
    <mergeCell ref="L4:O4"/>
    <mergeCell ref="P4:S4"/>
    <mergeCell ref="B6:B17"/>
    <mergeCell ref="B18:B29"/>
    <mergeCell ref="D31:G31"/>
    <mergeCell ref="H31:K31"/>
    <mergeCell ref="L31:O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5E22F-D442-4EDA-9BB7-6F467539F242}">
  <dimension ref="A2:Q14"/>
  <sheetViews>
    <sheetView workbookViewId="0">
      <selection activeCell="B13" sqref="B13"/>
    </sheetView>
  </sheetViews>
  <sheetFormatPr defaultRowHeight="14.4" x14ac:dyDescent="0.3"/>
  <cols>
    <col min="1" max="1" width="17.33203125" customWidth="1"/>
    <col min="2" max="19" width="10.6640625" customWidth="1"/>
  </cols>
  <sheetData>
    <row r="2" spans="1:17" x14ac:dyDescent="0.3">
      <c r="B2" t="s">
        <v>42</v>
      </c>
    </row>
    <row r="3" spans="1:17" x14ac:dyDescent="0.3">
      <c r="B3" t="s">
        <v>43</v>
      </c>
    </row>
    <row r="4" spans="1:17" x14ac:dyDescent="0.3">
      <c r="B4" t="s">
        <v>44</v>
      </c>
    </row>
    <row r="5" spans="1:17" x14ac:dyDescent="0.3">
      <c r="B5" t="s">
        <v>45</v>
      </c>
    </row>
    <row r="8" spans="1:17" ht="15" thickBot="1" x14ac:dyDescent="0.35"/>
    <row r="9" spans="1:17" ht="15" thickBot="1" x14ac:dyDescent="0.35">
      <c r="B9" s="66" t="s">
        <v>29</v>
      </c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8"/>
    </row>
    <row r="10" spans="1:17" x14ac:dyDescent="0.3">
      <c r="B10" s="69" t="s">
        <v>26</v>
      </c>
      <c r="C10" s="70"/>
      <c r="D10" s="70"/>
      <c r="E10" s="71"/>
      <c r="F10" s="72" t="s">
        <v>26</v>
      </c>
      <c r="G10" s="73"/>
      <c r="H10" s="73"/>
      <c r="I10" s="74"/>
      <c r="J10" s="75" t="s">
        <v>27</v>
      </c>
      <c r="K10" s="70"/>
      <c r="L10" s="70"/>
      <c r="M10" s="71"/>
      <c r="N10" s="72" t="s">
        <v>28</v>
      </c>
      <c r="O10" s="73"/>
      <c r="P10" s="73"/>
      <c r="Q10" s="74"/>
    </row>
    <row r="11" spans="1:17" ht="15" thickBot="1" x14ac:dyDescent="0.35">
      <c r="B11" s="76" t="s">
        <v>16</v>
      </c>
      <c r="C11" s="77"/>
      <c r="D11" s="77"/>
      <c r="E11" s="78"/>
      <c r="F11" s="76" t="s">
        <v>17</v>
      </c>
      <c r="G11" s="77"/>
      <c r="H11" s="77"/>
      <c r="I11" s="79"/>
      <c r="J11" s="80" t="s">
        <v>18</v>
      </c>
      <c r="K11" s="77"/>
      <c r="L11" s="77"/>
      <c r="M11" s="78"/>
      <c r="N11" s="87" t="s">
        <v>19</v>
      </c>
      <c r="O11" s="88"/>
      <c r="P11" s="88"/>
      <c r="Q11" s="89"/>
    </row>
    <row r="12" spans="1:17" ht="15" thickBot="1" x14ac:dyDescent="0.35">
      <c r="B12" s="6" t="s">
        <v>9</v>
      </c>
      <c r="C12" s="7" t="s">
        <v>20</v>
      </c>
      <c r="D12" s="7" t="s">
        <v>11</v>
      </c>
      <c r="E12" s="8" t="s">
        <v>21</v>
      </c>
      <c r="F12" s="6" t="s">
        <v>9</v>
      </c>
      <c r="G12" s="7" t="s">
        <v>20</v>
      </c>
      <c r="H12" s="7" t="s">
        <v>11</v>
      </c>
      <c r="I12" s="9" t="s">
        <v>21</v>
      </c>
      <c r="J12" s="10" t="s">
        <v>9</v>
      </c>
      <c r="K12" s="7" t="s">
        <v>20</v>
      </c>
      <c r="L12" s="7" t="s">
        <v>11</v>
      </c>
      <c r="M12" s="8" t="s">
        <v>21</v>
      </c>
      <c r="N12" s="48" t="s">
        <v>9</v>
      </c>
      <c r="O12" s="41" t="s">
        <v>20</v>
      </c>
      <c r="P12" s="41" t="s">
        <v>11</v>
      </c>
      <c r="Q12" s="49" t="s">
        <v>21</v>
      </c>
    </row>
    <row r="13" spans="1:17" x14ac:dyDescent="0.3">
      <c r="A13" s="51" t="s">
        <v>46</v>
      </c>
      <c r="B13" s="46">
        <f>SUM(Summary!D10:D13)</f>
        <v>48</v>
      </c>
      <c r="C13" s="47">
        <f>SUM(Summary!E10:E13)</f>
        <v>210</v>
      </c>
      <c r="D13" s="47">
        <f>SUM(Summary!F10:F13)</f>
        <v>3</v>
      </c>
      <c r="E13" s="47">
        <f>SUM(Summary!G10:G13)</f>
        <v>0</v>
      </c>
      <c r="F13" s="47">
        <f>SUM(Summary!H10:H13)</f>
        <v>51</v>
      </c>
      <c r="G13" s="47">
        <f>SUM(Summary!I10:I13)</f>
        <v>564</v>
      </c>
      <c r="H13" s="47">
        <f>SUM(Summary!J10:J13)</f>
        <v>662</v>
      </c>
      <c r="I13" s="47">
        <f>SUM(Summary!K10:K13)</f>
        <v>0</v>
      </c>
      <c r="J13" s="47">
        <f>SUM(Summary!L10:L13)</f>
        <v>6</v>
      </c>
      <c r="K13" s="47">
        <f>SUM(Summary!M10:M13)</f>
        <v>39</v>
      </c>
      <c r="L13" s="47">
        <f>SUM(Summary!N10:N13)</f>
        <v>33</v>
      </c>
      <c r="M13" s="47">
        <f>SUM(Summary!O10:O13)</f>
        <v>0</v>
      </c>
      <c r="N13" s="47">
        <f>SUM(Summary!P10:P13)</f>
        <v>310</v>
      </c>
      <c r="O13" s="47">
        <f>SUM(Summary!Q10:Q13)</f>
        <v>20</v>
      </c>
      <c r="P13" s="47">
        <f>SUM(Summary!R10:R13)</f>
        <v>60</v>
      </c>
      <c r="Q13" s="50">
        <f>SUM(Summary!S10:S13)</f>
        <v>0</v>
      </c>
    </row>
    <row r="14" spans="1:17" ht="15" thickBot="1" x14ac:dyDescent="0.35">
      <c r="A14" s="52" t="s">
        <v>47</v>
      </c>
      <c r="B14" s="80">
        <f>SUM(B13:E13)</f>
        <v>261</v>
      </c>
      <c r="C14" s="77"/>
      <c r="D14" s="77"/>
      <c r="E14" s="77"/>
      <c r="F14" s="77">
        <f>SUM(F13:I13)</f>
        <v>1277</v>
      </c>
      <c r="G14" s="77"/>
      <c r="H14" s="77"/>
      <c r="I14" s="77"/>
      <c r="J14" s="77">
        <f>SUM(J13:M13)</f>
        <v>78</v>
      </c>
      <c r="K14" s="77"/>
      <c r="L14" s="77"/>
      <c r="M14" s="77"/>
      <c r="N14" s="77">
        <f>SUM(N13:Q13)</f>
        <v>390</v>
      </c>
      <c r="O14" s="77"/>
      <c r="P14" s="77"/>
      <c r="Q14" s="79"/>
    </row>
  </sheetData>
  <mergeCells count="13">
    <mergeCell ref="B14:E14"/>
    <mergeCell ref="F14:I14"/>
    <mergeCell ref="J14:M14"/>
    <mergeCell ref="N14:Q14"/>
    <mergeCell ref="B9:Q9"/>
    <mergeCell ref="B10:E10"/>
    <mergeCell ref="F10:I10"/>
    <mergeCell ref="J10:M10"/>
    <mergeCell ref="N10:Q10"/>
    <mergeCell ref="B11:E11"/>
    <mergeCell ref="F11:I11"/>
    <mergeCell ref="J11:M11"/>
    <mergeCell ref="N11:Q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1C7CC-9BBF-430E-9EA3-13FF9605A618}">
  <dimension ref="A2:Q14"/>
  <sheetViews>
    <sheetView workbookViewId="0">
      <selection activeCell="F4" sqref="F4"/>
    </sheetView>
  </sheetViews>
  <sheetFormatPr defaultRowHeight="14.4" x14ac:dyDescent="0.3"/>
  <cols>
    <col min="1" max="1" width="17.33203125" customWidth="1"/>
    <col min="2" max="19" width="10.6640625" customWidth="1"/>
  </cols>
  <sheetData>
    <row r="2" spans="1:17" x14ac:dyDescent="0.3">
      <c r="B2" t="s">
        <v>48</v>
      </c>
    </row>
    <row r="3" spans="1:17" x14ac:dyDescent="0.3">
      <c r="B3" s="53" t="str">
        <f>'[1]Int 2 - All'!$C$2</f>
        <v>10/17/2018</v>
      </c>
    </row>
    <row r="4" spans="1:17" x14ac:dyDescent="0.3">
      <c r="B4" t="s">
        <v>49</v>
      </c>
    </row>
    <row r="5" spans="1:17" x14ac:dyDescent="0.3">
      <c r="B5" t="s">
        <v>45</v>
      </c>
    </row>
    <row r="8" spans="1:17" ht="15" thickBot="1" x14ac:dyDescent="0.35"/>
    <row r="9" spans="1:17" ht="15" thickBot="1" x14ac:dyDescent="0.35">
      <c r="B9" s="66" t="s">
        <v>29</v>
      </c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8"/>
    </row>
    <row r="10" spans="1:17" x14ac:dyDescent="0.3">
      <c r="B10" s="69" t="s">
        <v>26</v>
      </c>
      <c r="C10" s="70"/>
      <c r="D10" s="70"/>
      <c r="E10" s="71"/>
      <c r="F10" s="72" t="s">
        <v>26</v>
      </c>
      <c r="G10" s="73"/>
      <c r="H10" s="73"/>
      <c r="I10" s="74"/>
      <c r="J10" s="75" t="s">
        <v>27</v>
      </c>
      <c r="K10" s="70"/>
      <c r="L10" s="70"/>
      <c r="M10" s="71"/>
      <c r="N10" s="72" t="s">
        <v>28</v>
      </c>
      <c r="O10" s="73"/>
      <c r="P10" s="73"/>
      <c r="Q10" s="74"/>
    </row>
    <row r="11" spans="1:17" ht="15" thickBot="1" x14ac:dyDescent="0.35">
      <c r="B11" s="76" t="s">
        <v>16</v>
      </c>
      <c r="C11" s="77"/>
      <c r="D11" s="77"/>
      <c r="E11" s="78"/>
      <c r="F11" s="76" t="s">
        <v>17</v>
      </c>
      <c r="G11" s="77"/>
      <c r="H11" s="77"/>
      <c r="I11" s="79"/>
      <c r="J11" s="80" t="s">
        <v>18</v>
      </c>
      <c r="K11" s="77"/>
      <c r="L11" s="77"/>
      <c r="M11" s="78"/>
      <c r="N11" s="87" t="s">
        <v>19</v>
      </c>
      <c r="O11" s="88"/>
      <c r="P11" s="88"/>
      <c r="Q11" s="89"/>
    </row>
    <row r="12" spans="1:17" ht="15" thickBot="1" x14ac:dyDescent="0.35">
      <c r="B12" s="6" t="s">
        <v>9</v>
      </c>
      <c r="C12" s="7" t="s">
        <v>20</v>
      </c>
      <c r="D12" s="7" t="s">
        <v>11</v>
      </c>
      <c r="E12" s="8" t="s">
        <v>21</v>
      </c>
      <c r="F12" s="6" t="s">
        <v>9</v>
      </c>
      <c r="G12" s="7" t="s">
        <v>20</v>
      </c>
      <c r="H12" s="7" t="s">
        <v>11</v>
      </c>
      <c r="I12" s="9" t="s">
        <v>21</v>
      </c>
      <c r="J12" s="10" t="s">
        <v>9</v>
      </c>
      <c r="K12" s="7" t="s">
        <v>20</v>
      </c>
      <c r="L12" s="7" t="s">
        <v>11</v>
      </c>
      <c r="M12" s="8" t="s">
        <v>21</v>
      </c>
      <c r="N12" s="48" t="s">
        <v>9</v>
      </c>
      <c r="O12" s="41" t="s">
        <v>20</v>
      </c>
      <c r="P12" s="41" t="s">
        <v>11</v>
      </c>
      <c r="Q12" s="49" t="s">
        <v>21</v>
      </c>
    </row>
    <row r="13" spans="1:17" x14ac:dyDescent="0.3">
      <c r="A13" s="51" t="s">
        <v>46</v>
      </c>
      <c r="B13" s="46">
        <f>SUM('[1]Int 2 - Summary'!D6:D9)</f>
        <v>40</v>
      </c>
      <c r="C13" s="46">
        <f>SUM('[1]Int 2 - Summary'!E6:E9)</f>
        <v>197</v>
      </c>
      <c r="D13" s="46">
        <f>SUM('[1]Int 2 - Summary'!F6:F9)</f>
        <v>0</v>
      </c>
      <c r="E13" s="47"/>
      <c r="F13" s="46">
        <f>SUM('[1]Int 2 - Summary'!G6:G9)</f>
        <v>50</v>
      </c>
      <c r="G13" s="46">
        <f>SUM('[1]Int 2 - Summary'!H6:H9)</f>
        <v>565</v>
      </c>
      <c r="H13" s="46">
        <f>SUM('[1]Int 2 - Summary'!I6:I9)</f>
        <v>676</v>
      </c>
      <c r="I13" s="47"/>
      <c r="J13" s="46">
        <f>SUM('[1]Int 2 - Summary'!J6:J9)</f>
        <v>5</v>
      </c>
      <c r="K13" s="46">
        <f>SUM('[1]Int 2 - Summary'!K6:K9)</f>
        <v>26</v>
      </c>
      <c r="L13" s="46">
        <f>SUM('[1]Int 2 - Summary'!L6:L9)</f>
        <v>42</v>
      </c>
      <c r="M13" s="47"/>
      <c r="N13" s="46">
        <f>SUM('[1]Int 2 - Summary'!M6:M9)</f>
        <v>381</v>
      </c>
      <c r="O13" s="46">
        <f>SUM('[1]Int 2 - Summary'!N6:N9)</f>
        <v>23</v>
      </c>
      <c r="P13" s="46">
        <f>SUM('[1]Int 2 - Summary'!O6:O9)</f>
        <v>50</v>
      </c>
      <c r="Q13" s="50"/>
    </row>
    <row r="14" spans="1:17" ht="15" thickBot="1" x14ac:dyDescent="0.35">
      <c r="A14" s="52" t="s">
        <v>47</v>
      </c>
      <c r="B14" s="80">
        <f>SUM(B13:E13)</f>
        <v>237</v>
      </c>
      <c r="C14" s="77"/>
      <c r="D14" s="77"/>
      <c r="E14" s="77"/>
      <c r="F14" s="77">
        <f>SUM(F13:I13)</f>
        <v>1291</v>
      </c>
      <c r="G14" s="77"/>
      <c r="H14" s="77"/>
      <c r="I14" s="77"/>
      <c r="J14" s="77">
        <f>SUM(J13:M13)</f>
        <v>73</v>
      </c>
      <c r="K14" s="77"/>
      <c r="L14" s="77"/>
      <c r="M14" s="77"/>
      <c r="N14" s="77">
        <f>SUM(N13:Q13)</f>
        <v>454</v>
      </c>
      <c r="O14" s="77"/>
      <c r="P14" s="77"/>
      <c r="Q14" s="79"/>
    </row>
  </sheetData>
  <mergeCells count="13">
    <mergeCell ref="B14:E14"/>
    <mergeCell ref="F14:I14"/>
    <mergeCell ref="J14:M14"/>
    <mergeCell ref="N14:Q14"/>
    <mergeCell ref="B9:Q9"/>
    <mergeCell ref="B10:E10"/>
    <mergeCell ref="F10:I10"/>
    <mergeCell ref="J10:M10"/>
    <mergeCell ref="N10:Q10"/>
    <mergeCell ref="B11:E11"/>
    <mergeCell ref="F11:I11"/>
    <mergeCell ref="J11:M11"/>
    <mergeCell ref="N11:Q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45248-8D79-468B-87A5-76DE1C5172A4}">
  <dimension ref="A2:Q14"/>
  <sheetViews>
    <sheetView workbookViewId="0">
      <selection activeCell="O19" sqref="O19"/>
    </sheetView>
  </sheetViews>
  <sheetFormatPr defaultRowHeight="14.4" x14ac:dyDescent="0.3"/>
  <cols>
    <col min="1" max="1" width="17.33203125" customWidth="1"/>
    <col min="2" max="16" width="10.6640625" customWidth="1"/>
    <col min="17" max="17" width="11.5546875" customWidth="1"/>
    <col min="18" max="19" width="10.6640625" customWidth="1"/>
  </cols>
  <sheetData>
    <row r="2" spans="1:17" x14ac:dyDescent="0.3">
      <c r="B2" t="s">
        <v>42</v>
      </c>
    </row>
    <row r="3" spans="1:17" x14ac:dyDescent="0.3">
      <c r="B3" t="s">
        <v>43</v>
      </c>
    </row>
    <row r="4" spans="1:17" x14ac:dyDescent="0.3">
      <c r="B4" t="s">
        <v>44</v>
      </c>
    </row>
    <row r="5" spans="1:17" x14ac:dyDescent="0.3">
      <c r="B5" t="s">
        <v>45</v>
      </c>
    </row>
    <row r="8" spans="1:17" ht="15" thickBot="1" x14ac:dyDescent="0.35"/>
    <row r="9" spans="1:17" ht="15" thickBot="1" x14ac:dyDescent="0.35">
      <c r="B9" s="66" t="s">
        <v>29</v>
      </c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8"/>
    </row>
    <row r="10" spans="1:17" x14ac:dyDescent="0.3">
      <c r="B10" s="69" t="s">
        <v>26</v>
      </c>
      <c r="C10" s="70"/>
      <c r="D10" s="70"/>
      <c r="E10" s="71"/>
      <c r="F10" s="72" t="s">
        <v>26</v>
      </c>
      <c r="G10" s="73"/>
      <c r="H10" s="73"/>
      <c r="I10" s="74"/>
      <c r="J10" s="75" t="s">
        <v>27</v>
      </c>
      <c r="K10" s="70"/>
      <c r="L10" s="70"/>
      <c r="M10" s="71"/>
      <c r="N10" s="72" t="s">
        <v>28</v>
      </c>
      <c r="O10" s="73"/>
      <c r="P10" s="73"/>
      <c r="Q10" s="74"/>
    </row>
    <row r="11" spans="1:17" ht="15" thickBot="1" x14ac:dyDescent="0.35">
      <c r="B11" s="76" t="s">
        <v>16</v>
      </c>
      <c r="C11" s="77"/>
      <c r="D11" s="77"/>
      <c r="E11" s="78"/>
      <c r="F11" s="76" t="s">
        <v>17</v>
      </c>
      <c r="G11" s="77"/>
      <c r="H11" s="77"/>
      <c r="I11" s="79"/>
      <c r="J11" s="80" t="s">
        <v>18</v>
      </c>
      <c r="K11" s="77"/>
      <c r="L11" s="77"/>
      <c r="M11" s="78"/>
      <c r="N11" s="87" t="s">
        <v>19</v>
      </c>
      <c r="O11" s="88"/>
      <c r="P11" s="88"/>
      <c r="Q11" s="89"/>
    </row>
    <row r="12" spans="1:17" ht="15" thickBot="1" x14ac:dyDescent="0.35">
      <c r="B12" s="6" t="s">
        <v>9</v>
      </c>
      <c r="C12" s="7" t="s">
        <v>20</v>
      </c>
      <c r="D12" s="7" t="s">
        <v>11</v>
      </c>
      <c r="E12" s="8" t="s">
        <v>21</v>
      </c>
      <c r="F12" s="6" t="s">
        <v>9</v>
      </c>
      <c r="G12" s="7" t="s">
        <v>20</v>
      </c>
      <c r="H12" s="7" t="s">
        <v>11</v>
      </c>
      <c r="I12" s="9" t="s">
        <v>21</v>
      </c>
      <c r="J12" s="10" t="s">
        <v>9</v>
      </c>
      <c r="K12" s="7" t="s">
        <v>20</v>
      </c>
      <c r="L12" s="7" t="s">
        <v>11</v>
      </c>
      <c r="M12" s="8" t="s">
        <v>21</v>
      </c>
      <c r="N12" s="48" t="s">
        <v>9</v>
      </c>
      <c r="O12" s="41" t="s">
        <v>20</v>
      </c>
      <c r="P12" s="41" t="s">
        <v>11</v>
      </c>
      <c r="Q12" s="49" t="s">
        <v>21</v>
      </c>
    </row>
    <row r="13" spans="1:17" x14ac:dyDescent="0.3">
      <c r="A13" s="51" t="s">
        <v>46</v>
      </c>
      <c r="B13" s="46">
        <f>SUM(Summary!D22:D25)</f>
        <v>0</v>
      </c>
      <c r="C13" s="46">
        <f>SUM(Summary!E22:E25)</f>
        <v>1</v>
      </c>
      <c r="D13" s="46">
        <f>SUM(Summary!F22:F25)</f>
        <v>0</v>
      </c>
      <c r="E13" s="46">
        <f>SUM(Summary!G22:G25)</f>
        <v>0</v>
      </c>
      <c r="F13" s="46">
        <f>SUM(Summary!H22:H25)</f>
        <v>0</v>
      </c>
      <c r="G13" s="46">
        <f>SUM(Summary!I22:I25)</f>
        <v>0</v>
      </c>
      <c r="H13" s="46">
        <f>SUM(Summary!J22:J25)</f>
        <v>0</v>
      </c>
      <c r="I13" s="46">
        <f>SUM(Summary!K22:K25)</f>
        <v>0</v>
      </c>
      <c r="J13" s="46">
        <f>SUM(Summary!L22:L25)</f>
        <v>0</v>
      </c>
      <c r="K13" s="46">
        <f>SUM(Summary!M22:M25)</f>
        <v>0</v>
      </c>
      <c r="L13" s="46">
        <f>SUM(Summary!N22:N25)</f>
        <v>0</v>
      </c>
      <c r="M13" s="46">
        <f>SUM(Summary!O22:O25)</f>
        <v>0</v>
      </c>
      <c r="N13" s="46">
        <f>SUM(Summary!P22:P25)</f>
        <v>11</v>
      </c>
      <c r="O13" s="46">
        <f>SUM(Summary!Q22:Q25)</f>
        <v>0</v>
      </c>
      <c r="P13" s="46">
        <f>SUM(Summary!R22:R25)</f>
        <v>1</v>
      </c>
      <c r="Q13" s="46">
        <f>SUM(Summary!S22:S25)</f>
        <v>0</v>
      </c>
    </row>
    <row r="14" spans="1:17" ht="15" thickBot="1" x14ac:dyDescent="0.35">
      <c r="A14" s="52" t="s">
        <v>47</v>
      </c>
      <c r="B14" s="80">
        <f>SUM(B13:E13)</f>
        <v>1</v>
      </c>
      <c r="C14" s="77"/>
      <c r="D14" s="77"/>
      <c r="E14" s="77"/>
      <c r="F14" s="77">
        <f>SUM(F13:I13)</f>
        <v>0</v>
      </c>
      <c r="G14" s="77"/>
      <c r="H14" s="77"/>
      <c r="I14" s="77"/>
      <c r="J14" s="77">
        <f>SUM(J13:M13)</f>
        <v>0</v>
      </c>
      <c r="K14" s="77"/>
      <c r="L14" s="77"/>
      <c r="M14" s="77"/>
      <c r="N14" s="77">
        <f>SUM(N13:Q13)</f>
        <v>12</v>
      </c>
      <c r="O14" s="77"/>
      <c r="P14" s="77"/>
      <c r="Q14" s="79"/>
    </row>
  </sheetData>
  <mergeCells count="13">
    <mergeCell ref="B14:E14"/>
    <mergeCell ref="F14:I14"/>
    <mergeCell ref="J14:M14"/>
    <mergeCell ref="N14:Q14"/>
    <mergeCell ref="B9:Q9"/>
    <mergeCell ref="B10:E10"/>
    <mergeCell ref="F10:I10"/>
    <mergeCell ref="J10:M10"/>
    <mergeCell ref="N10:Q10"/>
    <mergeCell ref="B11:E11"/>
    <mergeCell ref="F11:I11"/>
    <mergeCell ref="J11:M11"/>
    <mergeCell ref="N11:Q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All</vt:lpstr>
      <vt:lpstr>HV</vt:lpstr>
      <vt:lpstr>Summary</vt:lpstr>
      <vt:lpstr>PM Peak Summary - 2021</vt:lpstr>
      <vt:lpstr>PM Peak Summary - 2018</vt:lpstr>
      <vt:lpstr>PM Peak Summary - 2021 (HV)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Conant</dc:creator>
  <cp:lastModifiedBy>Erik Mihok</cp:lastModifiedBy>
  <dcterms:created xsi:type="dcterms:W3CDTF">2021-02-02T16:33:58Z</dcterms:created>
  <dcterms:modified xsi:type="dcterms:W3CDTF">2024-08-28T15:57:21Z</dcterms:modified>
</cp:coreProperties>
</file>